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9575" windowHeight="1056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<sst xmlns="http://schemas.openxmlformats.org/spreadsheetml/2006/main" count="656" uniqueCount="348">
  <si>
    <t>单位名称</t>
  </si>
  <si>
    <t>2018年部门预算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</si>
  <si>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</si>
  <si>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</si>
  <si>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</si>
  <si>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</si>
  <si>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</si>
  <si>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</si>
  <si>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</si>
  <si>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</si>
  <si>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</si>
  <si>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</si>
  <si>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</si>
  <si>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</si>
  <si>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国有资本经营预算安排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</si>
  <si>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</si>
  <si>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</si>
  <si>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</si>
  <si>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</si>
  <si>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</si>
  <si>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</si>
  <si>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</si>
  <si>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</si>
  <si>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</si>
  <si>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</si>
  <si>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</si>
  <si>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</si>
  <si>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</si>
  <si>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</si>
  <si>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</si>
  <si>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</si>
  <si>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</si>
  <si>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</si>
  <si>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</si>
  <si>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</si>
  <si>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</si>
  <si>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</si>
  <si>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</si>
  <si>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</si>
  <si>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</si>
  <si>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</si>
  <si>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</si>
  <si>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</si>
  <si>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</si>
  <si>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</si>
  <si>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</si>
  <si>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</si>
  <si>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</si>
  <si>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</si>
  <si>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</si>
  <si>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</si>
  <si>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</si>
  <si>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</si>
  <si>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</si>
  <si>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</si>
  <si>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</si>
  <si>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</si>
  <si>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</si>
  <si>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</si>
  <si>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</si>
  <si>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</si>
  <si>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</si>
  <si>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</si>
  <si>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</si>
  <si>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</si>
  <si>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</si>
  <si>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</si>
  <si>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</si>
  <si>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</si>
  <si>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</si>
  <si>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</si>
  <si>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</si>
  <si>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</si>
  <si>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</si>
  <si>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</si>
  <si>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</si>
  <si>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</si>
  <si>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</si>
  <si>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</si>
  <si>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</si>
  <si>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</si>
  <si>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</si>
  <si>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</si>
  <si>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</si>
  <si>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</si>
  <si>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</si>
  <si>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</si>
  <si>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</si>
  <si>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</si>
  <si>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</si>
  <si>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</si>
  <si>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</si>
  <si>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</si>
  <si>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</si>
  <si>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</si>
  <si>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</si>
  <si>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</si>
  <si>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</si>
  <si>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</si>
  <si>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</si>
  <si>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</si>
  <si>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</si>
  <si>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</si>
  <si>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</si>
  <si>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</si>
  <si>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</si>
  <si>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</si>
  <si>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</si>
  <si>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</si>
  <si>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</si>
  <si>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</si>
  <si>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</si>
  <si>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</si>
  <si>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</si>
  <si>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</si>
  <si>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</si>
  <si>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</si>
  <si>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</si>
  <si>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</si>
  <si>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</si>
  <si>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</si>
  <si>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</si>
  <si>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</si>
  <si>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</si>
  <si>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</si>
  <si>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</si>
  <si>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</si>
  <si>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</si>
  <si>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</si>
  <si>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</si>
  <si>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</si>
  <si>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</si>
  <si>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</si>
  <si>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上年结转安排</t>
  </si>
  <si>
    <t>一般公共预算拨款</t>
  </si>
  <si>
    <t>政府性基金安排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</si>
  <si>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</si>
  <si>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</si>
  <si>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</si>
  <si>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</si>
  <si>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</si>
  <si>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</si>
  <si>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</si>
  <si>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</si>
  <si>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</si>
  <si>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</si>
  <si>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</si>
  <si>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</si>
  <si>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</si>
  <si>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</si>
  <si>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</si>
  <si>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</si>
  <si>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</si>
  <si>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</si>
  <si>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</si>
  <si>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</si>
  <si>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</si>
  <si>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</si>
  <si>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</si>
  <si>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</si>
  <si>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</si>
  <si>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</si>
  <si>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</si>
  <si>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</si>
  <si>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</si>
  <si>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</si>
  <si>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</si>
  <si>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</si>
  <si>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</si>
  <si>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</si>
  <si>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</si>
  <si>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</si>
  <si>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</si>
  <si>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</si>
  <si>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</si>
  <si>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</si>
  <si>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</si>
  <si>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</si>
  <si>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</si>
  <si>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</si>
  <si>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</si>
  <si>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</si>
  <si>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</si>
  <si>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</si>
  <si>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</si>
  <si>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</si>
  <si>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</si>
  <si>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</si>
  <si>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</si>
  <si>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</si>
  <si>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</si>
  <si>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</si>
  <si>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</si>
  <si>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</si>
  <si>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</si>
  <si>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</si>
  <si>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</si>
  <si>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</si>
  <si>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</si>
  <si>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</si>
  <si>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</si>
  <si>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</si>
  <si>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</si>
  <si>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</si>
  <si>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</si>
  <si>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</si>
  <si>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</si>
  <si>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</si>
  <si>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</si>
  <si>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</si>
  <si>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</si>
  <si>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</si>
  <si>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</si>
  <si>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</si>
  <si>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</si>
  <si>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</si>
  <si>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</si>
  <si>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</si>
  <si>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</si>
  <si>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</si>
  <si>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</si>
  <si>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</si>
  <si>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</si>
  <si>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</si>
  <si>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</si>
  <si>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</si>
  <si>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</si>
  <si>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</si>
  <si>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</si>
  <si>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</si>
  <si>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</si>
  <si>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</si>
  <si>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</si>
  <si>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</si>
  <si>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</si>
  <si>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</si>
  <si>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</si>
  <si>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</si>
  <si>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</si>
  <si>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</si>
  <si>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</si>
  <si>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</si>
  <si>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</si>
  <si>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</si>
  <si>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</si>
  <si>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</si>
  <si>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</si>
  <si>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</si>
  <si>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</si>
  <si>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</si>
  <si>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</si>
  <si>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</si>
  <si>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</si>
  <si>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</si>
  <si>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</si>
  <si>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</si>
  <si>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</si>
  <si>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</si>
  <si>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</si>
  <si>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</si>
  <si>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</si>
  <si>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</si>
  <si>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市级当年财政拨款安排</t>
  </si>
  <si>
    <t>上级提前通知专项转移支付</t>
  </si>
  <si>
    <t>填报单位:攀枝花市发展和改革委员会</t>
  </si>
  <si>
    <t>攀枝花市发展和改革委员会</t>
  </si>
  <si>
    <t>报送日期： 2018年2月23 日</t>
  </si>
  <si>
    <t>04</t>
  </si>
  <si>
    <t>01</t>
  </si>
  <si>
    <t>401001</t>
  </si>
  <si>
    <t>行政运行</t>
  </si>
  <si>
    <t>02</t>
  </si>
  <si>
    <t>一般行政管理事务</t>
  </si>
  <si>
    <t>战略规划与实施</t>
  </si>
  <si>
    <t>50</t>
  </si>
  <si>
    <t>事业运行</t>
  </si>
  <si>
    <t>208</t>
  </si>
  <si>
    <t>05</t>
  </si>
  <si>
    <t>未归口管理行政单位离退休</t>
  </si>
  <si>
    <t>机关事业单位基本养老保险缴费支出</t>
  </si>
  <si>
    <t>221</t>
  </si>
  <si>
    <t>住房公积金</t>
  </si>
  <si>
    <t>填报单位：攀枝花市发展和改革委员会</t>
  </si>
  <si>
    <t>填报单位：攀枝花市发展和改革委员会</t>
  </si>
  <si>
    <t>工资奖金津补贴</t>
  </si>
  <si>
    <t>社会保障缴费</t>
  </si>
  <si>
    <t>其他工资福利支出</t>
  </si>
  <si>
    <t>工资福利支出</t>
  </si>
  <si>
    <t>501</t>
  </si>
  <si>
    <t>01</t>
  </si>
  <si>
    <t>02</t>
  </si>
  <si>
    <t>住房公积金</t>
  </si>
  <si>
    <t>03</t>
  </si>
  <si>
    <t>99</t>
  </si>
  <si>
    <t>505</t>
  </si>
  <si>
    <t>01</t>
  </si>
  <si>
    <t>502</t>
  </si>
  <si>
    <t>办公经费</t>
  </si>
  <si>
    <t>06</t>
  </si>
  <si>
    <t>公务接待费</t>
  </si>
  <si>
    <t>08</t>
  </si>
  <si>
    <t>公务用车运行维护费</t>
  </si>
  <si>
    <t>99</t>
  </si>
  <si>
    <t>其他商品和服务支出</t>
  </si>
  <si>
    <t>商品和服务支出</t>
  </si>
  <si>
    <t>509</t>
  </si>
  <si>
    <t>社会福利和救助</t>
  </si>
  <si>
    <t>离退休费</t>
  </si>
  <si>
    <t>201</t>
  </si>
  <si>
    <t>04</t>
  </si>
  <si>
    <t>01</t>
  </si>
  <si>
    <t>工资奖金津补贴</t>
  </si>
  <si>
    <t>201</t>
  </si>
  <si>
    <t>社会保障缴费</t>
  </si>
  <si>
    <t>其他工资福利支出</t>
  </si>
  <si>
    <t>50</t>
  </si>
  <si>
    <t>工资福利支出</t>
  </si>
  <si>
    <t>208</t>
  </si>
  <si>
    <t>05</t>
  </si>
  <si>
    <t>221</t>
  </si>
  <si>
    <t>02</t>
  </si>
  <si>
    <t>住房公积金</t>
  </si>
  <si>
    <t>填报单位：攀枝花市发展和改革委员会</t>
  </si>
  <si>
    <t>攀枝花市发展和改革委员会</t>
  </si>
  <si>
    <t>办公经费</t>
  </si>
  <si>
    <t>其他交通费用</t>
  </si>
  <si>
    <t>公务接待费</t>
  </si>
  <si>
    <t>公务用车运行维护费</t>
  </si>
  <si>
    <t>其他商品和服务支出</t>
  </si>
  <si>
    <t>商品和服务支出</t>
  </si>
  <si>
    <t>社会福利和救助</t>
  </si>
  <si>
    <t>离退休费</t>
  </si>
  <si>
    <t>攀枝花市发展和改革委员会</t>
  </si>
  <si>
    <t>行政运行</t>
  </si>
  <si>
    <t>事业运行</t>
  </si>
  <si>
    <t>未归口管理行政单位离退休</t>
  </si>
  <si>
    <t>机关事业单位基本养老保险缴费支出</t>
  </si>
  <si>
    <t>401001</t>
  </si>
  <si>
    <t>业务运行费</t>
  </si>
  <si>
    <t>招投标管理工作经费</t>
  </si>
  <si>
    <t>攀枝花市全面深化区域合作领导小组办公室工作经费</t>
  </si>
  <si>
    <t>康养办业务费</t>
  </si>
  <si>
    <t>攀枝花市项目精细化管理信息系统</t>
  </si>
  <si>
    <t>《当代县域经济》杂志协办经费</t>
  </si>
  <si>
    <t>“攀枝花市大众创业万众创新活动”工作经费</t>
  </si>
  <si>
    <t>编制《攀枝花市“十三五”基本公共服务均等化规划》</t>
  </si>
  <si>
    <t>04</t>
  </si>
  <si>
    <t>填报单位：攀枝花市发展和改革委员会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</si>
</sst>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0.00_);[Red]\(0.00\)"/>
  </numFmts>
  <fonts count="4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1" fillId="0" borderId="3" applyNumberFormat="0" applyFill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19" fillId="11" borderId="4" applyNumberFormat="0" applyAlignment="0" applyProtection="0"/>
    <xf numFmtId="0" fontId="13" fillId="12" borderId="5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5" borderId="0" applyNumberFormat="0" applyBorder="0" applyAlignment="0" applyProtection="0"/>
    <xf numFmtId="0" fontId="10" fillId="11" borderId="7" applyNumberFormat="0" applyAlignment="0" applyProtection="0"/>
    <xf numFmtId="0" fontId="3" fillId="10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0">
    <xf numFmtId="1" fontId="0" fillId="0" borderId="0" xfId="0" applyNumberFormat="1" applyFill="1" applyAlignment="1">
      <alignment/>
    </xf>
    <xf numFmtId="0" fontId="21" fillId="0" borderId="0" xfId="0" applyNumberFormat="1" applyFont="1" applyFill="1" applyAlignment="1">
      <alignment/>
    </xf>
    <xf numFmtId="0" fontId="21" fillId="0" borderId="9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>
      <alignment horizontal="right"/>
    </xf>
    <xf numFmtId="0" fontId="21" fillId="0" borderId="10" xfId="0" applyNumberFormat="1" applyFont="1" applyFill="1" applyBorder="1" applyAlignment="1">
      <alignment horizontal="centerContinuous" vertical="center"/>
    </xf>
    <xf numFmtId="0" fontId="21" fillId="0" borderId="11" xfId="0" applyNumberFormat="1" applyFont="1" applyFill="1" applyBorder="1" applyAlignment="1">
      <alignment horizontal="centerContinuous" vertical="center"/>
    </xf>
    <xf numFmtId="0" fontId="21" fillId="0" borderId="12" xfId="0" applyNumberFormat="1" applyFont="1" applyFill="1" applyBorder="1" applyAlignment="1">
      <alignment horizontal="centerContinuous" vertical="center"/>
    </xf>
    <xf numFmtId="0" fontId="21" fillId="0" borderId="13" xfId="0" applyNumberFormat="1" applyFont="1" applyFill="1" applyBorder="1" applyAlignment="1">
      <alignment horizontal="centerContinuous" vertical="center"/>
    </xf>
    <xf numFmtId="1" fontId="21" fillId="0" borderId="13" xfId="0" applyNumberFormat="1" applyFont="1" applyFill="1" applyBorder="1" applyAlignment="1">
      <alignment horizontal="centerContinuous" vertical="center"/>
    </xf>
    <xf numFmtId="1" fontId="21" fillId="0" borderId="14" xfId="0" applyNumberFormat="1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vertical="center" wrapText="1"/>
      <protection/>
    </xf>
    <xf numFmtId="1" fontId="21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 horizontal="centerContinuous" vertical="center"/>
    </xf>
    <xf numFmtId="0" fontId="23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/>
    </xf>
    <xf numFmtId="0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0" borderId="9" xfId="0" applyNumberFormat="1" applyFont="1" applyFill="1" applyBorder="1" applyAlignment="1" applyProtection="1">
      <alignment horizontal="centerContinuous" vertical="center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centerContinuous" vertical="center"/>
    </xf>
    <xf numFmtId="1" fontId="29" fillId="0" borderId="0" xfId="0" applyNumberFormat="1" applyFont="1" applyFill="1" applyAlignment="1">
      <alignment/>
    </xf>
    <xf numFmtId="0" fontId="27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Continuous" vertical="center"/>
    </xf>
    <xf numFmtId="0" fontId="28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1" fontId="29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NumberFormat="1" applyFont="1" applyFill="1" applyAlignment="1" applyProtection="1">
      <alignment horizontal="centerContinuous" vertical="center"/>
      <protection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centerContinuous" vertical="center"/>
    </xf>
    <xf numFmtId="0" fontId="21" fillId="0" borderId="16" xfId="0" applyNumberFormat="1" applyFont="1" applyFill="1" applyBorder="1" applyAlignment="1">
      <alignment horizontal="centerContinuous" vertical="center"/>
    </xf>
    <xf numFmtId="1" fontId="21" fillId="0" borderId="19" xfId="0" applyNumberFormat="1" applyFont="1" applyFill="1" applyBorder="1" applyAlignment="1" applyProtection="1">
      <alignment horizontal="centerContinuous" vertical="center"/>
      <protection/>
    </xf>
    <xf numFmtId="1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Continuous" vertical="center"/>
      <protection/>
    </xf>
    <xf numFmtId="0" fontId="33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 applyProtection="1">
      <alignment horizontal="left"/>
      <protection/>
    </xf>
    <xf numFmtId="0" fontId="23" fillId="0" borderId="13" xfId="0" applyNumberFormat="1" applyFont="1" applyFill="1" applyBorder="1" applyAlignment="1">
      <alignment horizontal="centerContinuous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>
      <alignment vertical="center" wrapText="1"/>
    </xf>
    <xf numFmtId="1" fontId="23" fillId="0" borderId="13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3" xfId="0" applyNumberFormat="1" applyFont="1" applyFill="1" applyBorder="1" applyAlignment="1">
      <alignment vertical="center"/>
    </xf>
    <xf numFmtId="176" fontId="23" fillId="0" borderId="13" xfId="0" applyNumberFormat="1" applyFont="1" applyFill="1" applyBorder="1" applyAlignment="1" applyProtection="1">
      <alignment vertical="center" wrapText="1"/>
      <protection/>
    </xf>
    <xf numFmtId="176" fontId="23" fillId="0" borderId="13" xfId="0" applyNumberFormat="1" applyFont="1" applyFill="1" applyBorder="1" applyAlignment="1">
      <alignment vertical="center" wrapText="1"/>
    </xf>
    <xf numFmtId="176" fontId="23" fillId="0" borderId="11" xfId="0" applyNumberFormat="1" applyFont="1" applyFill="1" applyBorder="1" applyAlignment="1">
      <alignment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176" fontId="23" fillId="0" borderId="1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3" fillId="0" borderId="10" xfId="0" applyNumberFormat="1" applyFont="1" applyFill="1" applyBorder="1" applyAlignment="1">
      <alignment horizontal="centerContinuous" vertical="center"/>
    </xf>
    <xf numFmtId="0" fontId="23" fillId="0" borderId="11" xfId="0" applyNumberFormat="1" applyFont="1" applyFill="1" applyBorder="1" applyAlignment="1">
      <alignment horizontal="centerContinuous" vertical="center"/>
    </xf>
    <xf numFmtId="0" fontId="23" fillId="0" borderId="12" xfId="0" applyNumberFormat="1" applyFont="1" applyFill="1" applyBorder="1" applyAlignment="1">
      <alignment horizontal="centerContinuous" vertical="center"/>
    </xf>
    <xf numFmtId="0" fontId="23" fillId="0" borderId="14" xfId="0" applyNumberFormat="1" applyFont="1" applyFill="1" applyBorder="1" applyAlignment="1">
      <alignment horizontal="centerContinuous" vertical="center"/>
    </xf>
    <xf numFmtId="0" fontId="23" fillId="0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36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horizontal="center"/>
    </xf>
    <xf numFmtId="1" fontId="21" fillId="4" borderId="0" xfId="0" applyNumberFormat="1" applyFont="1" applyFill="1" applyAlignment="1" applyProtection="1">
      <alignment vertical="center"/>
      <protection/>
    </xf>
    <xf numFmtId="1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3" fontId="27" fillId="0" borderId="13" xfId="0" applyNumberFormat="1" applyFont="1" applyFill="1" applyBorder="1" applyAlignment="1">
      <alignment horizontal="center" vertical="center"/>
    </xf>
    <xf numFmtId="43" fontId="27" fillId="0" borderId="0" xfId="0" applyNumberFormat="1" applyFont="1" applyFill="1" applyBorder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Continuous" vertical="center"/>
    </xf>
    <xf numFmtId="4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/>
    </xf>
    <xf numFmtId="43" fontId="0" fillId="0" borderId="13" xfId="0" applyNumberFormat="1" applyFont="1" applyFill="1" applyBorder="1" applyAlignment="1">
      <alignment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177" fontId="34" fillId="0" borderId="13" xfId="0" applyNumberFormat="1" applyFont="1" applyFill="1" applyBorder="1" applyAlignment="1">
      <alignment horizontal="center" vertical="center"/>
    </xf>
    <xf numFmtId="43" fontId="21" fillId="0" borderId="13" xfId="0" applyNumberFormat="1" applyFont="1" applyFill="1" applyBorder="1" applyAlignment="1" applyProtection="1">
      <alignment horizontal="center" vertical="center" wrapText="1"/>
      <protection/>
    </xf>
    <xf numFmtId="43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horizontal="center" vertical="center"/>
    </xf>
    <xf numFmtId="49" fontId="21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 applyProtection="1">
      <alignment horizontal="center" vertical="center"/>
      <protection/>
    </xf>
    <xf numFmtId="0" fontId="33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43" fontId="0" fillId="0" borderId="0" xfId="0" applyNumberFormat="1" applyFill="1" applyAlignment="1">
      <alignment vertical="center"/>
    </xf>
    <xf numFmtId="43" fontId="0" fillId="0" borderId="13" xfId="0" applyNumberForma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1" fontId="21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/>
      <protection/>
    </xf>
    <xf numFmtId="178" fontId="21" fillId="0" borderId="13" xfId="0" applyNumberFormat="1" applyFont="1" applyFill="1" applyBorder="1" applyAlignment="1" applyProtection="1">
      <alignment horizontal="center" vertical="center" wrapText="1"/>
      <protection/>
    </xf>
    <xf numFmtId="178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Continuous" vertical="center"/>
      <protection/>
    </xf>
    <xf numFmtId="0" fontId="21" fillId="0" borderId="14" xfId="0" applyNumberFormat="1" applyFont="1" applyFill="1" applyBorder="1" applyAlignment="1" applyProtection="1">
      <alignment horizontal="centerContinuous" vertical="center"/>
      <protection/>
    </xf>
    <xf numFmtId="0" fontId="21" fillId="0" borderId="15" xfId="0" applyNumberFormat="1" applyFont="1" applyFill="1" applyBorder="1" applyAlignment="1" applyProtection="1">
      <alignment horizontal="centerContinuous" vertical="center"/>
      <protection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176" fontId="21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179" fontId="38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NumberFormat="1" applyFont="1" applyFill="1" applyAlignment="1" applyProtection="1">
      <alignment horizontal="right" vertical="center"/>
      <protection/>
    </xf>
    <xf numFmtId="49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>
      <alignment/>
    </xf>
    <xf numFmtId="0" fontId="21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Alignment="1">
      <alignment/>
    </xf>
    <xf numFmtId="0" fontId="23" fillId="0" borderId="1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 applyProtection="1">
      <alignment horizontal="center" vertical="center"/>
      <protection/>
    </xf>
    <xf numFmtId="43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 applyProtection="1">
      <alignment vertical="center"/>
      <protection/>
    </xf>
    <xf numFmtId="176" fontId="23" fillId="0" borderId="16" xfId="0" applyNumberFormat="1" applyFont="1" applyFill="1" applyBorder="1" applyAlignment="1" applyProtection="1">
      <alignment vertical="center" wrapText="1"/>
      <protection/>
    </xf>
    <xf numFmtId="176" fontId="23" fillId="0" borderId="11" xfId="0" applyNumberFormat="1" applyFont="1" applyFill="1" applyBorder="1" applyAlignment="1" applyProtection="1">
      <alignment vertical="center" wrapText="1"/>
      <protection/>
    </xf>
    <xf numFmtId="176" fontId="23" fillId="0" borderId="14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>
      <alignment vertical="center"/>
    </xf>
    <xf numFmtId="43" fontId="21" fillId="0" borderId="0" xfId="0" applyNumberFormat="1" applyFont="1" applyFill="1" applyAlignment="1">
      <alignment vertical="center"/>
    </xf>
    <xf numFmtId="0" fontId="33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left" vertical="center"/>
      <protection/>
    </xf>
    <xf numFmtId="43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43" fontId="21" fillId="0" borderId="14" xfId="0" applyNumberFormat="1" applyFont="1" applyFill="1" applyBorder="1" applyAlignment="1" applyProtection="1">
      <alignment horizontal="center" vertical="center" wrapText="1"/>
      <protection/>
    </xf>
    <xf numFmtId="43" fontId="21" fillId="0" borderId="21" xfId="0" applyNumberFormat="1" applyFont="1" applyFill="1" applyBorder="1" applyAlignment="1" applyProtection="1">
      <alignment horizontal="center" vertical="center" wrapText="1"/>
      <protection/>
    </xf>
    <xf numFmtId="176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3" fontId="33" fillId="0" borderId="13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43" fontId="33" fillId="0" borderId="0" xfId="0" applyNumberFormat="1" applyFont="1" applyFill="1" applyBorder="1" applyAlignment="1">
      <alignment horizontal="center" vertical="center"/>
    </xf>
    <xf numFmtId="43" fontId="33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49" fontId="21" fillId="0" borderId="14" xfId="0" applyNumberFormat="1" applyFont="1" applyFill="1" applyBorder="1" applyAlignment="1" applyProtection="1">
      <alignment horizontal="center" vertical="center" wrapText="1"/>
      <protection/>
    </xf>
    <xf numFmtId="43" fontId="23" fillId="0" borderId="22" xfId="0" applyNumberFormat="1" applyFont="1" applyFill="1" applyBorder="1" applyAlignment="1" applyProtection="1">
      <alignment horizontal="center" vertical="center" wrapText="1"/>
      <protection/>
    </xf>
    <xf numFmtId="43" fontId="23" fillId="0" borderId="14" xfId="0" applyNumberFormat="1" applyFont="1" applyFill="1" applyBorder="1" applyAlignment="1" applyProtection="1">
      <alignment horizontal="center" vertical="center" wrapText="1"/>
      <protection/>
    </xf>
    <xf numFmtId="49" fontId="21" fillId="0" borderId="17" xfId="0" applyNumberFormat="1" applyFont="1" applyFill="1" applyBorder="1" applyAlignment="1" applyProtection="1">
      <alignment horizontal="center" vertical="center" wrapText="1"/>
      <protection/>
    </xf>
    <xf numFmtId="176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>
      <alignment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22" xfId="0" applyNumberFormat="1" applyFont="1" applyFill="1" applyBorder="1" applyAlignment="1" applyProtection="1">
      <alignment vertical="center" wrapText="1"/>
      <protection/>
    </xf>
    <xf numFmtId="176" fontId="21" fillId="0" borderId="14" xfId="0" applyNumberFormat="1" applyFont="1" applyFill="1" applyBorder="1" applyAlignment="1" applyProtection="1">
      <alignment vertical="center" wrapText="1"/>
      <protection/>
    </xf>
    <xf numFmtId="176" fontId="21" fillId="0" borderId="21" xfId="0" applyNumberFormat="1" applyFont="1" applyFill="1" applyBorder="1" applyAlignment="1" applyProtection="1">
      <alignment vertical="center" wrapText="1"/>
      <protection/>
    </xf>
    <xf numFmtId="0" fontId="21" fillId="0" borderId="1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/>
    </xf>
    <xf numFmtId="43" fontId="21" fillId="0" borderId="13" xfId="0" applyNumberFormat="1" applyFont="1" applyFill="1" applyBorder="1" applyAlignment="1" applyProtection="1">
      <alignment horizontal="center" vertical="center" wrapText="1"/>
      <protection/>
    </xf>
    <xf numFmtId="43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3" fontId="21" fillId="0" borderId="22" xfId="0" applyNumberFormat="1" applyFont="1" applyFill="1" applyBorder="1" applyAlignment="1" applyProtection="1">
      <alignment horizontal="center" vertical="center" wrapText="1"/>
      <protection/>
    </xf>
    <xf numFmtId="43" fontId="21" fillId="0" borderId="15" xfId="0" applyNumberFormat="1" applyFont="1" applyFill="1" applyBorder="1" applyAlignment="1" applyProtection="1">
      <alignment horizontal="center" vertical="center" wrapText="1"/>
      <protection/>
    </xf>
    <xf numFmtId="4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0" applyNumberFormat="1" applyFont="1" applyFill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5" xfId="0" applyNumberFormat="1" applyFont="1" applyFill="1" applyBorder="1" applyAlignment="1" applyProtection="1">
      <alignment horizontal="center" vertical="center" wrapText="1"/>
      <protection/>
    </xf>
    <xf numFmtId="1" fontId="2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4" xfId="0" applyNumberFormat="1" applyFont="1" applyFill="1" applyBorder="1" applyAlignment="1" applyProtection="1">
      <alignment vertical="center" wrapText="1"/>
      <protection/>
    </xf>
    <xf numFmtId="176" fontId="21" fillId="12" borderId="13" xfId="0" applyNumberFormat="1" applyFont="1" applyFill="1" applyBorder="1" applyAlignment="1" applyProtection="1">
      <alignment vertical="center" wrapText="1"/>
      <protection/>
    </xf>
    <xf numFmtId="176" fontId="21" fillId="0" borderId="22" xfId="0" applyNumberFormat="1" applyFont="1" applyFill="1" applyBorder="1" applyAlignment="1" applyProtection="1">
      <alignment vertical="center" wrapText="1"/>
      <protection/>
    </xf>
    <xf numFmtId="176" fontId="21" fillId="0" borderId="13" xfId="0" applyNumberFormat="1" applyFont="1" applyFill="1" applyBorder="1" applyAlignment="1" applyProtection="1">
      <alignment vertical="center" wrapText="1"/>
      <protection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176" fontId="21" fillId="12" borderId="22" xfId="0" applyNumberFormat="1" applyFont="1" applyFill="1" applyBorder="1" applyAlignment="1" applyProtection="1">
      <alignment vertical="center" wrapText="1"/>
      <protection/>
    </xf>
    <xf numFmtId="176" fontId="21" fillId="0" borderId="14" xfId="0" applyNumberFormat="1" applyFont="1" applyFill="1" applyBorder="1" applyAlignment="1" applyProtection="1">
      <alignment vertical="center" wrapText="1"/>
      <protection/>
    </xf>
    <xf numFmtId="176" fontId="21" fillId="12" borderId="14" xfId="0" applyNumberFormat="1" applyFont="1" applyFill="1" applyBorder="1" applyAlignment="1" applyProtection="1">
      <alignment vertical="center" wrapText="1"/>
      <protection/>
    </xf>
    <xf numFmtId="176" fontId="21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1" width="163.83203125" style="0" customWidth="1"/>
  </cols>
  <sheetData>
    <row r="1" ht="14.25">
      <c r="A1" s="83"/>
    </row>
    <row r="3" ht="63.75" customHeight="1">
      <c r="A3" s="144" t="s">
        <v>265</v>
      </c>
    </row>
    <row r="4" ht="107.25" customHeight="1">
      <c r="A4" s="84" t="s">
        <v>1</v>
      </c>
    </row>
    <row r="5" ht="409.5" customHeight="1" hidden="1">
      <c r="A5" s="85"/>
    </row>
    <row r="6" ht="22.5">
      <c r="A6" s="86"/>
    </row>
    <row r="7" ht="57" customHeight="1">
      <c r="A7" s="86"/>
    </row>
    <row r="8" ht="78" customHeight="1"/>
    <row r="9" ht="82.5" customHeight="1">
      <c r="A9" s="87" t="s">
        <v>266</v>
      </c>
    </row>
  </sheetData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20"/>
      <c r="F1" s="19"/>
      <c r="G1" s="19"/>
      <c r="H1" s="21" t="s">
        <v>248</v>
      </c>
      <c r="I1" s="30"/>
    </row>
    <row r="2" spans="1:9" ht="25.5" customHeight="1">
      <c r="A2" s="196" t="s">
        <v>249</v>
      </c>
      <c r="B2" s="196"/>
      <c r="C2" s="196"/>
      <c r="D2" s="196"/>
      <c r="E2" s="196"/>
      <c r="F2" s="196"/>
      <c r="G2" s="196"/>
      <c r="H2" s="196"/>
      <c r="I2" s="30"/>
    </row>
    <row r="3" spans="1:9" ht="19.5" customHeight="1">
      <c r="A3" s="3" t="s">
        <v>322</v>
      </c>
      <c r="B3" s="22"/>
      <c r="C3" s="22"/>
      <c r="D3" s="22"/>
      <c r="E3" s="22"/>
      <c r="F3" s="22"/>
      <c r="G3" s="22"/>
      <c r="H3" s="4" t="s">
        <v>4</v>
      </c>
      <c r="I3" s="30"/>
    </row>
    <row r="4" spans="1:9" ht="19.5" customHeight="1">
      <c r="A4" s="198" t="s">
        <v>80</v>
      </c>
      <c r="B4" s="198" t="s">
        <v>0</v>
      </c>
      <c r="C4" s="134" t="s">
        <v>250</v>
      </c>
      <c r="D4" s="134"/>
      <c r="E4" s="134"/>
      <c r="F4" s="134"/>
      <c r="G4" s="134"/>
      <c r="H4" s="134"/>
      <c r="I4" s="30"/>
    </row>
    <row r="5" spans="1:9" ht="19.5" customHeight="1">
      <c r="A5" s="198"/>
      <c r="B5" s="198"/>
      <c r="C5" s="218" t="s">
        <v>59</v>
      </c>
      <c r="D5" s="209" t="s">
        <v>170</v>
      </c>
      <c r="E5" s="23" t="s">
        <v>251</v>
      </c>
      <c r="F5" s="24"/>
      <c r="G5" s="24"/>
      <c r="H5" s="220" t="s">
        <v>175</v>
      </c>
      <c r="I5" s="30"/>
    </row>
    <row r="6" spans="1:9" ht="33.75" customHeight="1">
      <c r="A6" s="199"/>
      <c r="B6" s="199"/>
      <c r="C6" s="219"/>
      <c r="D6" s="133"/>
      <c r="E6" s="25" t="s">
        <v>72</v>
      </c>
      <c r="F6" s="26" t="s">
        <v>252</v>
      </c>
      <c r="G6" s="27" t="s">
        <v>253</v>
      </c>
      <c r="H6" s="216"/>
      <c r="I6" s="30"/>
    </row>
    <row r="7" spans="1:9" ht="19.5" customHeight="1">
      <c r="A7" s="191" t="s">
        <v>269</v>
      </c>
      <c r="B7" s="141" t="s">
        <v>265</v>
      </c>
      <c r="C7" s="192">
        <f>D7+E7+H7</f>
        <v>12.6</v>
      </c>
      <c r="D7" s="193"/>
      <c r="E7" s="193">
        <f>F7+G7</f>
        <v>9</v>
      </c>
      <c r="F7" s="193"/>
      <c r="G7" s="142">
        <v>9</v>
      </c>
      <c r="H7" s="194">
        <v>3.6</v>
      </c>
      <c r="I7" s="38"/>
    </row>
    <row r="8" spans="1:9" ht="19.5" customHeight="1">
      <c r="A8" s="28"/>
      <c r="B8" s="28"/>
      <c r="C8" s="28"/>
      <c r="D8" s="28"/>
      <c r="E8" s="29"/>
      <c r="F8" s="28"/>
      <c r="G8" s="28"/>
      <c r="H8" s="30"/>
      <c r="I8" s="30"/>
    </row>
    <row r="9" spans="1:9" ht="19.5" customHeight="1">
      <c r="A9" s="31"/>
      <c r="B9" s="31"/>
      <c r="C9" s="31"/>
      <c r="D9" s="31"/>
      <c r="E9" s="32"/>
      <c r="F9" s="33"/>
      <c r="G9" s="33"/>
      <c r="H9" s="30"/>
      <c r="I9" s="35"/>
    </row>
    <row r="10" spans="1:9" ht="19.5" customHeight="1">
      <c r="A10" s="31"/>
      <c r="B10" s="31"/>
      <c r="C10" s="31"/>
      <c r="D10" s="31"/>
      <c r="E10" s="34"/>
      <c r="F10" s="31"/>
      <c r="G10" s="31"/>
      <c r="H10" s="35"/>
      <c r="I10" s="35"/>
    </row>
    <row r="11" spans="1:9" ht="19.5" customHeight="1">
      <c r="A11" s="31"/>
      <c r="B11" s="31"/>
      <c r="C11" s="31"/>
      <c r="D11" s="31"/>
      <c r="E11" s="34"/>
      <c r="F11" s="31"/>
      <c r="G11" s="31"/>
      <c r="H11" s="35"/>
      <c r="I11" s="35"/>
    </row>
    <row r="12" spans="1:9" ht="19.5" customHeight="1">
      <c r="A12" s="31"/>
      <c r="B12" s="31"/>
      <c r="C12" s="31"/>
      <c r="D12" s="31"/>
      <c r="E12" s="32"/>
      <c r="F12" s="31"/>
      <c r="G12" s="31"/>
      <c r="H12" s="35"/>
      <c r="I12" s="35"/>
    </row>
    <row r="13" spans="1:9" ht="19.5" customHeight="1">
      <c r="A13" s="31"/>
      <c r="B13" s="31"/>
      <c r="C13" s="31"/>
      <c r="D13" s="31"/>
      <c r="E13" s="32"/>
      <c r="F13" s="31"/>
      <c r="G13" s="31"/>
      <c r="H13" s="35"/>
      <c r="I13" s="35"/>
    </row>
    <row r="14" spans="1:9" ht="19.5" customHeight="1">
      <c r="A14" s="31"/>
      <c r="B14" s="31"/>
      <c r="C14" s="31"/>
      <c r="D14" s="31"/>
      <c r="E14" s="34"/>
      <c r="F14" s="31"/>
      <c r="G14" s="31"/>
      <c r="H14" s="35"/>
      <c r="I14" s="35"/>
    </row>
    <row r="15" spans="1:9" ht="19.5" customHeight="1">
      <c r="A15" s="31"/>
      <c r="B15" s="31"/>
      <c r="C15" s="31"/>
      <c r="D15" s="31"/>
      <c r="E15" s="34"/>
      <c r="F15" s="31"/>
      <c r="G15" s="31"/>
      <c r="H15" s="35"/>
      <c r="I15" s="35"/>
    </row>
    <row r="16" spans="1:9" ht="19.5" customHeight="1">
      <c r="A16" s="31"/>
      <c r="B16" s="31"/>
      <c r="C16" s="31"/>
      <c r="D16" s="31"/>
      <c r="E16" s="32"/>
      <c r="F16" s="31"/>
      <c r="G16" s="31"/>
      <c r="H16" s="35"/>
      <c r="I16" s="35"/>
    </row>
    <row r="17" spans="1:9" ht="19.5" customHeight="1">
      <c r="A17" s="31"/>
      <c r="B17" s="31"/>
      <c r="C17" s="31"/>
      <c r="D17" s="31"/>
      <c r="E17" s="32"/>
      <c r="F17" s="31"/>
      <c r="G17" s="31"/>
      <c r="H17" s="35"/>
      <c r="I17" s="35"/>
    </row>
    <row r="18" spans="1:9" ht="19.5" customHeight="1">
      <c r="A18" s="31"/>
      <c r="B18" s="31"/>
      <c r="C18" s="31"/>
      <c r="D18" s="31"/>
      <c r="E18" s="36"/>
      <c r="F18" s="31"/>
      <c r="G18" s="31"/>
      <c r="H18" s="35"/>
      <c r="I18" s="35"/>
    </row>
    <row r="19" spans="1:9" ht="19.5" customHeight="1">
      <c r="A19" s="31"/>
      <c r="B19" s="31"/>
      <c r="C19" s="31"/>
      <c r="D19" s="31"/>
      <c r="E19" s="34"/>
      <c r="F19" s="31"/>
      <c r="G19" s="31"/>
      <c r="H19" s="35"/>
      <c r="I19" s="35"/>
    </row>
    <row r="20" spans="1:9" ht="19.5" customHeight="1">
      <c r="A20" s="34"/>
      <c r="B20" s="34"/>
      <c r="C20" s="34"/>
      <c r="D20" s="34"/>
      <c r="E20" s="34"/>
      <c r="F20" s="31"/>
      <c r="G20" s="31"/>
      <c r="H20" s="35"/>
      <c r="I20" s="35"/>
    </row>
    <row r="21" spans="1:9" ht="19.5" customHeight="1">
      <c r="A21" s="35"/>
      <c r="B21" s="35"/>
      <c r="C21" s="35"/>
      <c r="D21" s="35"/>
      <c r="E21" s="37"/>
      <c r="F21" s="35"/>
      <c r="G21" s="35"/>
      <c r="H21" s="35"/>
      <c r="I21" s="35"/>
    </row>
    <row r="22" spans="1:9" ht="19.5" customHeight="1">
      <c r="A22" s="35"/>
      <c r="B22" s="35"/>
      <c r="C22" s="35"/>
      <c r="D22" s="35"/>
      <c r="E22" s="37"/>
      <c r="F22" s="35"/>
      <c r="G22" s="35"/>
      <c r="H22" s="35"/>
      <c r="I22" s="35"/>
    </row>
    <row r="23" spans="1:9" ht="19.5" customHeight="1">
      <c r="A23" s="35"/>
      <c r="B23" s="35"/>
      <c r="C23" s="35"/>
      <c r="D23" s="35"/>
      <c r="E23" s="37"/>
      <c r="F23" s="35"/>
      <c r="G23" s="35"/>
      <c r="H23" s="35"/>
      <c r="I23" s="35"/>
    </row>
    <row r="24" spans="1:9" ht="19.5" customHeight="1">
      <c r="A24" s="35"/>
      <c r="B24" s="35"/>
      <c r="C24" s="35"/>
      <c r="D24" s="35"/>
      <c r="E24" s="37"/>
      <c r="F24" s="35"/>
      <c r="G24" s="35"/>
      <c r="H24" s="35"/>
      <c r="I24" s="35"/>
    </row>
    <row r="25" spans="1:9" ht="19.5" customHeight="1">
      <c r="A25" s="35"/>
      <c r="B25" s="35"/>
      <c r="C25" s="35"/>
      <c r="D25" s="35"/>
      <c r="E25" s="37"/>
      <c r="F25" s="35"/>
      <c r="G25" s="35"/>
      <c r="H25" s="35"/>
      <c r="I25" s="35"/>
    </row>
    <row r="26" spans="1:9" ht="19.5" customHeight="1">
      <c r="A26" s="35"/>
      <c r="B26" s="35"/>
      <c r="C26" s="35"/>
      <c r="D26" s="35"/>
      <c r="E26" s="37"/>
      <c r="F26" s="35"/>
      <c r="G26" s="35"/>
      <c r="H26" s="35"/>
      <c r="I26" s="35"/>
    </row>
    <row r="27" spans="1:9" ht="19.5" customHeight="1">
      <c r="A27" s="35"/>
      <c r="B27" s="35"/>
      <c r="C27" s="35"/>
      <c r="D27" s="35"/>
      <c r="E27" s="37"/>
      <c r="F27" s="35"/>
      <c r="G27" s="35"/>
      <c r="H27" s="35"/>
      <c r="I27" s="35"/>
    </row>
    <row r="28" spans="1:9" ht="19.5" customHeight="1">
      <c r="A28" s="35"/>
      <c r="B28" s="35"/>
      <c r="C28" s="35"/>
      <c r="D28" s="35"/>
      <c r="E28" s="37"/>
      <c r="F28" s="35"/>
      <c r="G28" s="35"/>
      <c r="H28" s="35"/>
      <c r="I28" s="35"/>
    </row>
    <row r="29" spans="1:9" ht="19.5" customHeight="1">
      <c r="A29" s="35"/>
      <c r="B29" s="35"/>
      <c r="C29" s="35"/>
      <c r="D29" s="35"/>
      <c r="E29" s="37"/>
      <c r="F29" s="35"/>
      <c r="G29" s="35"/>
      <c r="H29" s="35"/>
      <c r="I29" s="35"/>
    </row>
    <row r="30" spans="1:9" ht="19.5" customHeight="1">
      <c r="A30" s="35"/>
      <c r="B30" s="35"/>
      <c r="C30" s="35"/>
      <c r="D30" s="35"/>
      <c r="E30" s="37"/>
      <c r="F30" s="35"/>
      <c r="G30" s="35"/>
      <c r="H30" s="35"/>
      <c r="I30" s="35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131" t="s">
        <v>254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pans="1:245" ht="19.5" customHeight="1">
      <c r="A2" s="196" t="s">
        <v>255</v>
      </c>
      <c r="B2" s="196"/>
      <c r="C2" s="196"/>
      <c r="D2" s="196"/>
      <c r="E2" s="196"/>
      <c r="F2" s="196"/>
      <c r="G2" s="196"/>
      <c r="H2" s="196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45" ht="19.5" customHeight="1">
      <c r="A3" s="2" t="s">
        <v>322</v>
      </c>
      <c r="B3" s="2"/>
      <c r="C3" s="2"/>
      <c r="D3" s="2"/>
      <c r="E3" s="2"/>
      <c r="F3" s="3"/>
      <c r="G3" s="3"/>
      <c r="H3" s="4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19.5" customHeight="1">
      <c r="A4" s="8" t="s">
        <v>58</v>
      </c>
      <c r="B4" s="8"/>
      <c r="C4" s="8"/>
      <c r="D4" s="8"/>
      <c r="E4" s="8"/>
      <c r="F4" s="134" t="s">
        <v>256</v>
      </c>
      <c r="G4" s="134"/>
      <c r="H4" s="13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ht="19.5" customHeight="1">
      <c r="A5" s="8" t="s">
        <v>67</v>
      </c>
      <c r="B5" s="9"/>
      <c r="C5" s="9"/>
      <c r="D5" s="215" t="s">
        <v>68</v>
      </c>
      <c r="E5" s="197" t="s">
        <v>87</v>
      </c>
      <c r="F5" s="197" t="s">
        <v>59</v>
      </c>
      <c r="G5" s="197" t="s">
        <v>83</v>
      </c>
      <c r="H5" s="134" t="s">
        <v>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ht="19.5" customHeight="1">
      <c r="A6" s="195" t="s">
        <v>77</v>
      </c>
      <c r="B6" s="195" t="s">
        <v>78</v>
      </c>
      <c r="C6" s="195" t="s">
        <v>79</v>
      </c>
      <c r="D6" s="215"/>
      <c r="E6" s="197"/>
      <c r="F6" s="197"/>
      <c r="G6" s="197"/>
      <c r="H6" s="13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ht="19.5" customHeight="1">
      <c r="A7" s="221"/>
      <c r="B7" s="221"/>
      <c r="C7" s="221"/>
      <c r="D7" s="221"/>
      <c r="E7" s="221"/>
      <c r="F7" s="222">
        <f>G7+H7</f>
        <v>0</v>
      </c>
      <c r="G7" s="223"/>
      <c r="H7" s="22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ht="19.5" customHeight="1">
      <c r="A8" s="15"/>
      <c r="B8" s="15"/>
      <c r="C8" s="15"/>
      <c r="D8" s="16"/>
      <c r="E8" s="16"/>
      <c r="F8" s="16"/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ht="19.5" customHeight="1">
      <c r="A9" s="15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ht="19.5" customHeight="1">
      <c r="A10" s="15"/>
      <c r="B10" s="15"/>
      <c r="C10" s="15"/>
      <c r="D10" s="16"/>
      <c r="E10" s="16"/>
      <c r="F10" s="16"/>
      <c r="G10" s="16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ht="19.5" customHeight="1">
      <c r="A12" s="15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ht="19.5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</row>
    <row r="15" spans="1:245" ht="19.5" customHeight="1">
      <c r="A15" s="15"/>
      <c r="B15" s="15"/>
      <c r="C15" s="15"/>
      <c r="D15" s="15"/>
      <c r="E15" s="15"/>
      <c r="F15" s="15"/>
      <c r="G15" s="15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ht="19.5" customHeight="1">
      <c r="A16" s="15"/>
      <c r="B16" s="15"/>
      <c r="C16" s="15"/>
      <c r="D16" s="16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7" spans="1:245" ht="19.5" customHeight="1">
      <c r="A17" s="15"/>
      <c r="B17" s="15"/>
      <c r="C17" s="15"/>
      <c r="D17" s="16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ht="19.5" customHeight="1">
      <c r="A18" s="15"/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ht="19.5" customHeight="1">
      <c r="A19" s="15"/>
      <c r="B19" s="15"/>
      <c r="C19" s="15"/>
      <c r="D19" s="16"/>
      <c r="E19" s="16"/>
      <c r="F19" s="16"/>
      <c r="G19" s="16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ht="19.5" customHeight="1">
      <c r="A20" s="15"/>
      <c r="B20" s="15"/>
      <c r="C20" s="15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245" ht="19.5" customHeight="1">
      <c r="A21" s="15"/>
      <c r="B21" s="15"/>
      <c r="C21" s="15"/>
      <c r="D21" s="15"/>
      <c r="E21" s="15"/>
      <c r="F21" s="15"/>
      <c r="G21" s="15"/>
      <c r="H21" s="1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</row>
    <row r="22" spans="1:245" ht="19.5" customHeight="1">
      <c r="A22" s="15"/>
      <c r="B22" s="15"/>
      <c r="C22" s="15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19.5" customHeight="1">
      <c r="A23" s="15"/>
      <c r="B23" s="15"/>
      <c r="C23" s="15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</row>
    <row r="24" spans="1:245" ht="19.5" customHeight="1">
      <c r="A24" s="15"/>
      <c r="B24" s="15"/>
      <c r="C24" s="15"/>
      <c r="D24" s="15"/>
      <c r="E24" s="15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pans="1:245" ht="19.5" customHeight="1">
      <c r="A25" s="15"/>
      <c r="B25" s="15"/>
      <c r="C25" s="15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</row>
    <row r="26" spans="1:245" ht="19.5" customHeight="1">
      <c r="A26" s="15"/>
      <c r="B26" s="15"/>
      <c r="C26" s="15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</row>
    <row r="27" spans="1:245" ht="19.5" customHeight="1">
      <c r="A27" s="15"/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</row>
    <row r="28" spans="1:245" ht="19.5" customHeight="1">
      <c r="A28" s="15"/>
      <c r="B28" s="15"/>
      <c r="C28" s="15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</row>
    <row r="29" spans="1:245" ht="19.5" customHeight="1">
      <c r="A29" s="15"/>
      <c r="B29" s="15"/>
      <c r="C29" s="15"/>
      <c r="D29" s="16"/>
      <c r="E29" s="16"/>
      <c r="F29" s="16"/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</row>
    <row r="30" spans="1:245" ht="19.5" customHeight="1">
      <c r="A30" s="15"/>
      <c r="B30" s="15"/>
      <c r="C30" s="15"/>
      <c r="D30" s="15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</row>
    <row r="31" spans="1:245" ht="19.5" customHeight="1">
      <c r="A31" s="15"/>
      <c r="B31" s="15"/>
      <c r="C31" s="15"/>
      <c r="D31" s="15"/>
      <c r="E31" s="188"/>
      <c r="F31" s="188"/>
      <c r="G31" s="188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</row>
    <row r="32" spans="1:245" ht="19.5" customHeight="1">
      <c r="A32" s="15"/>
      <c r="B32" s="15"/>
      <c r="C32" s="15"/>
      <c r="D32" s="15"/>
      <c r="E32" s="188"/>
      <c r="F32" s="188"/>
      <c r="G32" s="188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</row>
    <row r="33" spans="1:245" ht="19.5" customHeight="1">
      <c r="A33" s="15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</row>
    <row r="34" spans="1:245" ht="19.5" customHeight="1">
      <c r="A34" s="15"/>
      <c r="B34" s="15"/>
      <c r="C34" s="15"/>
      <c r="D34" s="15"/>
      <c r="E34" s="189"/>
      <c r="F34" s="189"/>
      <c r="G34" s="189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</row>
    <row r="35" spans="1:245" ht="19.5" customHeight="1">
      <c r="A35" s="18"/>
      <c r="B35" s="18"/>
      <c r="C35" s="18"/>
      <c r="D35" s="18"/>
      <c r="E35" s="190"/>
      <c r="F35" s="190"/>
      <c r="G35" s="19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9.5" customHeight="1">
      <c r="A36" s="151"/>
      <c r="B36" s="151"/>
      <c r="C36" s="151"/>
      <c r="D36" s="151"/>
      <c r="E36" s="151"/>
      <c r="F36" s="151"/>
      <c r="G36" s="151"/>
      <c r="H36" s="17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18"/>
      <c r="B37" s="18"/>
      <c r="C37" s="18"/>
      <c r="D37" s="18"/>
      <c r="E37" s="18"/>
      <c r="F37" s="18"/>
      <c r="G37" s="18"/>
      <c r="H37" s="17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ht="19.5" customHeight="1">
      <c r="A38" s="43"/>
      <c r="B38" s="43"/>
      <c r="C38" s="43"/>
      <c r="D38" s="43"/>
      <c r="E38" s="43"/>
      <c r="F38" s="18"/>
      <c r="G38" s="18"/>
      <c r="H38" s="1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ht="19.5" customHeight="1">
      <c r="A39" s="43"/>
      <c r="B39" s="43"/>
      <c r="C39" s="43"/>
      <c r="D39" s="43"/>
      <c r="E39" s="43"/>
      <c r="F39" s="18"/>
      <c r="G39" s="18"/>
      <c r="H39" s="17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ht="19.5" customHeight="1">
      <c r="A40" s="43"/>
      <c r="B40" s="43"/>
      <c r="C40" s="43"/>
      <c r="D40" s="43"/>
      <c r="E40" s="43"/>
      <c r="F40" s="18"/>
      <c r="G40" s="18"/>
      <c r="H40" s="1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ht="19.5" customHeight="1">
      <c r="A41" s="43"/>
      <c r="B41" s="43"/>
      <c r="C41" s="43"/>
      <c r="D41" s="43"/>
      <c r="E41" s="43"/>
      <c r="F41" s="18"/>
      <c r="G41" s="18"/>
      <c r="H41" s="1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ht="19.5" customHeight="1">
      <c r="A42" s="43"/>
      <c r="B42" s="43"/>
      <c r="C42" s="43"/>
      <c r="D42" s="43"/>
      <c r="E42" s="43"/>
      <c r="F42" s="18"/>
      <c r="G42" s="18"/>
      <c r="H42" s="1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ht="19.5" customHeight="1">
      <c r="A43" s="43"/>
      <c r="B43" s="43"/>
      <c r="C43" s="43"/>
      <c r="D43" s="43"/>
      <c r="E43" s="43"/>
      <c r="F43" s="18"/>
      <c r="G43" s="18"/>
      <c r="H43" s="1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ht="19.5" customHeight="1">
      <c r="A44" s="43"/>
      <c r="B44" s="43"/>
      <c r="C44" s="43"/>
      <c r="D44" s="43"/>
      <c r="E44" s="43"/>
      <c r="F44" s="18"/>
      <c r="G44" s="18"/>
      <c r="H44" s="1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ht="19.5" customHeight="1">
      <c r="A45" s="43"/>
      <c r="B45" s="43"/>
      <c r="C45" s="43"/>
      <c r="D45" s="43"/>
      <c r="E45" s="43"/>
      <c r="F45" s="18"/>
      <c r="G45" s="18"/>
      <c r="H45" s="1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ht="19.5" customHeight="1">
      <c r="A46" s="43"/>
      <c r="B46" s="43"/>
      <c r="C46" s="43"/>
      <c r="D46" s="43"/>
      <c r="E46" s="43"/>
      <c r="F46" s="18"/>
      <c r="G46" s="18"/>
      <c r="H46" s="1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ht="19.5" customHeight="1">
      <c r="A47" s="43"/>
      <c r="B47" s="43"/>
      <c r="C47" s="43"/>
      <c r="D47" s="43"/>
      <c r="E47" s="43"/>
      <c r="F47" s="18"/>
      <c r="G47" s="18"/>
      <c r="H47" s="1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20"/>
      <c r="F1" s="19"/>
      <c r="G1" s="19"/>
      <c r="H1" s="21" t="s">
        <v>257</v>
      </c>
      <c r="I1" s="30"/>
    </row>
    <row r="2" spans="1:9" ht="25.5" customHeight="1">
      <c r="A2" s="196" t="s">
        <v>258</v>
      </c>
      <c r="B2" s="196"/>
      <c r="C2" s="196"/>
      <c r="D2" s="196"/>
      <c r="E2" s="196"/>
      <c r="F2" s="196"/>
      <c r="G2" s="196"/>
      <c r="H2" s="196"/>
      <c r="I2" s="30"/>
    </row>
    <row r="3" spans="1:9" ht="19.5" customHeight="1">
      <c r="A3" s="3" t="s">
        <v>322</v>
      </c>
      <c r="B3" s="22"/>
      <c r="C3" s="22"/>
      <c r="D3" s="22"/>
      <c r="E3" s="22"/>
      <c r="F3" s="22"/>
      <c r="G3" s="22"/>
      <c r="H3" s="4" t="s">
        <v>4</v>
      </c>
      <c r="I3" s="30"/>
    </row>
    <row r="4" spans="1:9" ht="19.5" customHeight="1">
      <c r="A4" s="197" t="s">
        <v>80</v>
      </c>
      <c r="B4" s="197" t="s">
        <v>0</v>
      </c>
      <c r="C4" s="134" t="s">
        <v>250</v>
      </c>
      <c r="D4" s="134"/>
      <c r="E4" s="134"/>
      <c r="F4" s="134"/>
      <c r="G4" s="134"/>
      <c r="H4" s="134"/>
      <c r="I4" s="30"/>
    </row>
    <row r="5" spans="1:9" ht="19.5" customHeight="1">
      <c r="A5" s="197"/>
      <c r="B5" s="197"/>
      <c r="C5" s="204" t="s">
        <v>59</v>
      </c>
      <c r="D5" s="197" t="s">
        <v>170</v>
      </c>
      <c r="E5" s="42" t="s">
        <v>251</v>
      </c>
      <c r="F5" s="42"/>
      <c r="G5" s="42"/>
      <c r="H5" s="215" t="s">
        <v>175</v>
      </c>
      <c r="I5" s="30"/>
    </row>
    <row r="6" spans="1:9" ht="33.75" customHeight="1">
      <c r="A6" s="197"/>
      <c r="B6" s="197"/>
      <c r="C6" s="204"/>
      <c r="D6" s="197"/>
      <c r="E6" s="100" t="s">
        <v>72</v>
      </c>
      <c r="F6" s="100" t="s">
        <v>252</v>
      </c>
      <c r="G6" s="100" t="s">
        <v>253</v>
      </c>
      <c r="H6" s="215"/>
      <c r="I6" s="30"/>
    </row>
    <row r="7" spans="1:9" ht="19.5" customHeight="1">
      <c r="A7" s="221"/>
      <c r="B7" s="225"/>
      <c r="C7" s="226">
        <f>D7+E7+H7</f>
        <v>0</v>
      </c>
      <c r="D7" s="227"/>
      <c r="E7" s="228">
        <f>F7+G7</f>
        <v>0</v>
      </c>
      <c r="F7" s="227"/>
      <c r="G7" s="224"/>
      <c r="H7" s="229"/>
      <c r="I7" s="30"/>
    </row>
    <row r="8" spans="1:9" ht="19.5" customHeight="1">
      <c r="A8" s="31"/>
      <c r="B8" s="31"/>
      <c r="C8" s="31"/>
      <c r="D8" s="31"/>
      <c r="E8" s="32"/>
      <c r="F8" s="33"/>
      <c r="G8" s="33"/>
      <c r="H8" s="30"/>
      <c r="I8" s="35"/>
    </row>
    <row r="9" spans="1:9" ht="19.5" customHeight="1">
      <c r="A9" s="31"/>
      <c r="B9" s="31"/>
      <c r="C9" s="31"/>
      <c r="D9" s="31"/>
      <c r="E9" s="34"/>
      <c r="F9" s="31"/>
      <c r="G9" s="31"/>
      <c r="H9" s="35"/>
      <c r="I9" s="35"/>
    </row>
    <row r="10" spans="1:9" ht="19.5" customHeight="1">
      <c r="A10" s="31"/>
      <c r="B10" s="31"/>
      <c r="C10" s="31"/>
      <c r="D10" s="31"/>
      <c r="E10" s="34"/>
      <c r="F10" s="31"/>
      <c r="G10" s="31"/>
      <c r="H10" s="35"/>
      <c r="I10" s="35"/>
    </row>
    <row r="11" spans="1:9" ht="19.5" customHeight="1">
      <c r="A11" s="31"/>
      <c r="B11" s="31"/>
      <c r="C11" s="31"/>
      <c r="D11" s="31"/>
      <c r="E11" s="32"/>
      <c r="F11" s="31"/>
      <c r="G11" s="31"/>
      <c r="H11" s="35"/>
      <c r="I11" s="35"/>
    </row>
    <row r="12" spans="1:9" ht="19.5" customHeight="1">
      <c r="A12" s="31"/>
      <c r="B12" s="31"/>
      <c r="C12" s="31"/>
      <c r="D12" s="31"/>
      <c r="E12" s="32"/>
      <c r="F12" s="31"/>
      <c r="G12" s="31"/>
      <c r="H12" s="35"/>
      <c r="I12" s="35"/>
    </row>
    <row r="13" spans="1:9" ht="19.5" customHeight="1">
      <c r="A13" s="31"/>
      <c r="B13" s="31"/>
      <c r="C13" s="31"/>
      <c r="D13" s="31"/>
      <c r="E13" s="34"/>
      <c r="F13" s="31"/>
      <c r="G13" s="31"/>
      <c r="H13" s="35"/>
      <c r="I13" s="35"/>
    </row>
    <row r="14" spans="1:9" ht="19.5" customHeight="1">
      <c r="A14" s="31"/>
      <c r="B14" s="31"/>
      <c r="C14" s="31"/>
      <c r="D14" s="31"/>
      <c r="E14" s="34"/>
      <c r="F14" s="31"/>
      <c r="G14" s="31"/>
      <c r="H14" s="35"/>
      <c r="I14" s="35"/>
    </row>
    <row r="15" spans="1:9" ht="19.5" customHeight="1">
      <c r="A15" s="31"/>
      <c r="B15" s="31"/>
      <c r="C15" s="31"/>
      <c r="D15" s="31"/>
      <c r="E15" s="32"/>
      <c r="F15" s="31"/>
      <c r="G15" s="31"/>
      <c r="H15" s="35"/>
      <c r="I15" s="35"/>
    </row>
    <row r="16" spans="1:9" ht="19.5" customHeight="1">
      <c r="A16" s="31"/>
      <c r="B16" s="31"/>
      <c r="C16" s="31"/>
      <c r="D16" s="31"/>
      <c r="E16" s="32"/>
      <c r="F16" s="31"/>
      <c r="G16" s="31"/>
      <c r="H16" s="35"/>
      <c r="I16" s="35"/>
    </row>
    <row r="17" spans="1:9" ht="19.5" customHeight="1">
      <c r="A17" s="31"/>
      <c r="B17" s="31"/>
      <c r="C17" s="31"/>
      <c r="D17" s="31"/>
      <c r="E17" s="36"/>
      <c r="F17" s="31"/>
      <c r="G17" s="31"/>
      <c r="H17" s="35"/>
      <c r="I17" s="35"/>
    </row>
    <row r="18" spans="1:9" ht="19.5" customHeight="1">
      <c r="A18" s="31"/>
      <c r="B18" s="31"/>
      <c r="C18" s="31"/>
      <c r="D18" s="31"/>
      <c r="E18" s="34"/>
      <c r="F18" s="31"/>
      <c r="G18" s="31"/>
      <c r="H18" s="35"/>
      <c r="I18" s="35"/>
    </row>
    <row r="19" spans="1:9" ht="19.5" customHeight="1">
      <c r="A19" s="34"/>
      <c r="B19" s="34"/>
      <c r="C19" s="34"/>
      <c r="D19" s="34"/>
      <c r="E19" s="34"/>
      <c r="F19" s="31"/>
      <c r="G19" s="31"/>
      <c r="H19" s="35"/>
      <c r="I19" s="35"/>
    </row>
    <row r="20" spans="1:9" ht="19.5" customHeight="1">
      <c r="A20" s="35"/>
      <c r="B20" s="35"/>
      <c r="C20" s="35"/>
      <c r="D20" s="35"/>
      <c r="E20" s="37"/>
      <c r="F20" s="35"/>
      <c r="G20" s="35"/>
      <c r="H20" s="35"/>
      <c r="I20" s="35"/>
    </row>
    <row r="21" spans="1:9" ht="19.5" customHeight="1">
      <c r="A21" s="35"/>
      <c r="B21" s="35"/>
      <c r="C21" s="35"/>
      <c r="D21" s="35"/>
      <c r="E21" s="37"/>
      <c r="F21" s="35"/>
      <c r="G21" s="35"/>
      <c r="H21" s="35"/>
      <c r="I21" s="35"/>
    </row>
    <row r="22" spans="1:9" ht="19.5" customHeight="1">
      <c r="A22" s="35"/>
      <c r="B22" s="35"/>
      <c r="C22" s="35"/>
      <c r="D22" s="35"/>
      <c r="E22" s="37"/>
      <c r="F22" s="35"/>
      <c r="G22" s="35"/>
      <c r="H22" s="35"/>
      <c r="I22" s="35"/>
    </row>
    <row r="23" spans="1:9" ht="19.5" customHeight="1">
      <c r="A23" s="35"/>
      <c r="B23" s="35"/>
      <c r="C23" s="35"/>
      <c r="D23" s="35"/>
      <c r="E23" s="37"/>
      <c r="F23" s="35"/>
      <c r="G23" s="35"/>
      <c r="H23" s="35"/>
      <c r="I23" s="35"/>
    </row>
    <row r="24" spans="1:9" ht="19.5" customHeight="1">
      <c r="A24" s="35"/>
      <c r="B24" s="35"/>
      <c r="C24" s="35"/>
      <c r="D24" s="35"/>
      <c r="E24" s="37"/>
      <c r="F24" s="35"/>
      <c r="G24" s="35"/>
      <c r="H24" s="35"/>
      <c r="I24" s="35"/>
    </row>
    <row r="25" spans="1:9" ht="19.5" customHeight="1">
      <c r="A25" s="35"/>
      <c r="B25" s="35"/>
      <c r="C25" s="35"/>
      <c r="D25" s="35"/>
      <c r="E25" s="37"/>
      <c r="F25" s="35"/>
      <c r="G25" s="35"/>
      <c r="H25" s="35"/>
      <c r="I25" s="35"/>
    </row>
    <row r="26" spans="1:9" ht="19.5" customHeight="1">
      <c r="A26" s="35"/>
      <c r="B26" s="35"/>
      <c r="C26" s="35"/>
      <c r="D26" s="35"/>
      <c r="E26" s="37"/>
      <c r="F26" s="35"/>
      <c r="G26" s="35"/>
      <c r="H26" s="35"/>
      <c r="I26" s="35"/>
    </row>
    <row r="27" spans="1:9" ht="19.5" customHeight="1">
      <c r="A27" s="35"/>
      <c r="B27" s="35"/>
      <c r="C27" s="35"/>
      <c r="D27" s="35"/>
      <c r="E27" s="37"/>
      <c r="F27" s="35"/>
      <c r="G27" s="35"/>
      <c r="H27" s="35"/>
      <c r="I27" s="35"/>
    </row>
    <row r="28" spans="1:9" ht="19.5" customHeight="1">
      <c r="A28" s="35"/>
      <c r="B28" s="35"/>
      <c r="C28" s="35"/>
      <c r="D28" s="35"/>
      <c r="E28" s="37"/>
      <c r="F28" s="35"/>
      <c r="G28" s="35"/>
      <c r="H28" s="35"/>
      <c r="I28" s="35"/>
    </row>
    <row r="29" spans="1:9" ht="19.5" customHeight="1">
      <c r="A29" s="35"/>
      <c r="B29" s="35"/>
      <c r="C29" s="35"/>
      <c r="D29" s="35"/>
      <c r="E29" s="37"/>
      <c r="F29" s="35"/>
      <c r="G29" s="35"/>
      <c r="H29" s="35"/>
      <c r="I29" s="35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tabSelected="1" workbookViewId="0" topLeftCell="A1">
      <selection activeCell="H17" sqref="H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131" t="s">
        <v>259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pans="1:245" ht="19.5" customHeight="1">
      <c r="A2" s="196" t="s">
        <v>260</v>
      </c>
      <c r="B2" s="196"/>
      <c r="C2" s="196"/>
      <c r="D2" s="196"/>
      <c r="E2" s="196"/>
      <c r="F2" s="196"/>
      <c r="G2" s="196"/>
      <c r="H2" s="196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</row>
    <row r="3" spans="1:245" ht="19.5" customHeight="1">
      <c r="A3" s="2" t="s">
        <v>322</v>
      </c>
      <c r="B3" s="2"/>
      <c r="C3" s="2"/>
      <c r="D3" s="2"/>
      <c r="E3" s="2"/>
      <c r="F3" s="3"/>
      <c r="G3" s="3"/>
      <c r="H3" s="4" t="s">
        <v>4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</row>
    <row r="4" spans="1:245" ht="19.5" customHeight="1">
      <c r="A4" s="8" t="s">
        <v>58</v>
      </c>
      <c r="B4" s="8"/>
      <c r="C4" s="8"/>
      <c r="D4" s="8"/>
      <c r="E4" s="8"/>
      <c r="F4" s="134" t="s">
        <v>261</v>
      </c>
      <c r="G4" s="134"/>
      <c r="H4" s="13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</row>
    <row r="5" spans="1:245" ht="19.5" customHeight="1">
      <c r="A5" s="8" t="s">
        <v>67</v>
      </c>
      <c r="B5" s="9"/>
      <c r="C5" s="9"/>
      <c r="D5" s="215" t="s">
        <v>68</v>
      </c>
      <c r="E5" s="197" t="s">
        <v>87</v>
      </c>
      <c r="F5" s="197" t="s">
        <v>59</v>
      </c>
      <c r="G5" s="197" t="s">
        <v>83</v>
      </c>
      <c r="H5" s="134" t="s">
        <v>84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</row>
    <row r="6" spans="1:245" ht="19.5" customHeight="1">
      <c r="A6" s="195" t="s">
        <v>77</v>
      </c>
      <c r="B6" s="195" t="s">
        <v>78</v>
      </c>
      <c r="C6" s="195" t="s">
        <v>79</v>
      </c>
      <c r="D6" s="215"/>
      <c r="E6" s="197"/>
      <c r="F6" s="197"/>
      <c r="G6" s="197"/>
      <c r="H6" s="13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</row>
    <row r="7" spans="1:245" ht="19.5" customHeight="1">
      <c r="A7" s="221"/>
      <c r="B7" s="221"/>
      <c r="C7" s="221"/>
      <c r="D7" s="221"/>
      <c r="E7" s="221"/>
      <c r="F7" s="222">
        <f>G7+H7</f>
        <v>0</v>
      </c>
      <c r="G7" s="223"/>
      <c r="H7" s="22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</row>
    <row r="8" spans="1:245" ht="19.5" customHeight="1">
      <c r="A8" s="15"/>
      <c r="B8" s="15"/>
      <c r="C8" s="15"/>
      <c r="D8" s="16"/>
      <c r="E8" s="16"/>
      <c r="F8" s="16"/>
      <c r="G8" s="16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ht="19.5" customHeight="1">
      <c r="A9" s="15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ht="19.5" customHeight="1">
      <c r="A10" s="15"/>
      <c r="B10" s="15"/>
      <c r="C10" s="15"/>
      <c r="D10" s="16"/>
      <c r="E10" s="16"/>
      <c r="F10" s="16"/>
      <c r="G10" s="16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ht="19.5" customHeight="1">
      <c r="A11" s="15"/>
      <c r="B11" s="15"/>
      <c r="C11" s="15"/>
      <c r="D11" s="16"/>
      <c r="E11" s="16"/>
      <c r="F11" s="16"/>
      <c r="G11" s="16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ht="19.5" customHeight="1">
      <c r="A12" s="15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ht="19.5" customHeight="1">
      <c r="A13" s="15"/>
      <c r="B13" s="15"/>
      <c r="C13" s="15"/>
      <c r="D13" s="16"/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4" spans="1:245" ht="19.5" customHeight="1">
      <c r="A14" s="15"/>
      <c r="B14" s="15"/>
      <c r="C14" s="15"/>
      <c r="D14" s="16"/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</row>
    <row r="15" spans="1:245" ht="19.5" customHeight="1">
      <c r="A15" s="15"/>
      <c r="B15" s="15"/>
      <c r="C15" s="15"/>
      <c r="D15" s="15"/>
      <c r="E15" s="15"/>
      <c r="F15" s="15"/>
      <c r="G15" s="15"/>
      <c r="H15" s="16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ht="19.5" customHeight="1">
      <c r="A16" s="15"/>
      <c r="B16" s="15"/>
      <c r="C16" s="15"/>
      <c r="D16" s="16"/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7" spans="1:245" ht="19.5" customHeight="1">
      <c r="A17" s="15"/>
      <c r="B17" s="15"/>
      <c r="C17" s="15"/>
      <c r="D17" s="16"/>
      <c r="E17" s="16"/>
      <c r="F17" s="16"/>
      <c r="G17" s="16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ht="19.5" customHeight="1">
      <c r="A18" s="15"/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ht="19.5" customHeight="1">
      <c r="A19" s="15"/>
      <c r="B19" s="15"/>
      <c r="C19" s="15"/>
      <c r="D19" s="16"/>
      <c r="E19" s="16"/>
      <c r="F19" s="16"/>
      <c r="G19" s="16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ht="19.5" customHeight="1">
      <c r="A20" s="15"/>
      <c r="B20" s="15"/>
      <c r="C20" s="15"/>
      <c r="D20" s="16"/>
      <c r="E20" s="16"/>
      <c r="F20" s="16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245" ht="19.5" customHeight="1">
      <c r="A21" s="15"/>
      <c r="B21" s="15"/>
      <c r="C21" s="15"/>
      <c r="D21" s="15"/>
      <c r="E21" s="15"/>
      <c r="F21" s="15"/>
      <c r="G21" s="15"/>
      <c r="H21" s="1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</row>
    <row r="22" spans="1:245" ht="19.5" customHeight="1">
      <c r="A22" s="15"/>
      <c r="B22" s="15"/>
      <c r="C22" s="15"/>
      <c r="D22" s="16"/>
      <c r="E22" s="16"/>
      <c r="F22" s="16"/>
      <c r="G22" s="16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19.5" customHeight="1">
      <c r="A23" s="15"/>
      <c r="B23" s="15"/>
      <c r="C23" s="15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</row>
    <row r="24" spans="1:245" ht="19.5" customHeight="1">
      <c r="A24" s="15"/>
      <c r="B24" s="15"/>
      <c r="C24" s="15"/>
      <c r="D24" s="15"/>
      <c r="E24" s="15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pans="1:245" ht="19.5" customHeight="1">
      <c r="A25" s="15"/>
      <c r="B25" s="15"/>
      <c r="C25" s="15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</row>
    <row r="26" spans="1:245" ht="19.5" customHeight="1">
      <c r="A26" s="15"/>
      <c r="B26" s="15"/>
      <c r="C26" s="15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</row>
    <row r="27" spans="1:245" ht="19.5" customHeight="1">
      <c r="A27" s="15"/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</row>
    <row r="28" spans="1:245" ht="19.5" customHeight="1">
      <c r="A28" s="15"/>
      <c r="B28" s="15"/>
      <c r="C28" s="15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</row>
    <row r="29" spans="1:245" ht="19.5" customHeight="1">
      <c r="A29" s="15"/>
      <c r="B29" s="15"/>
      <c r="C29" s="15"/>
      <c r="D29" s="16"/>
      <c r="E29" s="16"/>
      <c r="F29" s="16"/>
      <c r="G29" s="16"/>
      <c r="H29" s="1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</row>
    <row r="30" spans="1:245" ht="19.5" customHeight="1">
      <c r="A30" s="15"/>
      <c r="B30" s="15"/>
      <c r="C30" s="15"/>
      <c r="D30" s="15"/>
      <c r="E30" s="15"/>
      <c r="F30" s="15"/>
      <c r="G30" s="15"/>
      <c r="H30" s="16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</row>
    <row r="31" spans="1:245" ht="19.5" customHeight="1">
      <c r="A31" s="15"/>
      <c r="B31" s="15"/>
      <c r="C31" s="15"/>
      <c r="D31" s="15"/>
      <c r="E31" s="188"/>
      <c r="F31" s="188"/>
      <c r="G31" s="188"/>
      <c r="H31" s="16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</row>
    <row r="32" spans="1:245" ht="19.5" customHeight="1">
      <c r="A32" s="15"/>
      <c r="B32" s="15"/>
      <c r="C32" s="15"/>
      <c r="D32" s="15"/>
      <c r="E32" s="188"/>
      <c r="F32" s="188"/>
      <c r="G32" s="188"/>
      <c r="H32" s="16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</row>
    <row r="33" spans="1:245" ht="19.5" customHeight="1">
      <c r="A33" s="15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</row>
    <row r="34" spans="1:245" ht="19.5" customHeight="1">
      <c r="A34" s="15"/>
      <c r="B34" s="15"/>
      <c r="C34" s="15"/>
      <c r="D34" s="15"/>
      <c r="E34" s="189"/>
      <c r="F34" s="189"/>
      <c r="G34" s="189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</row>
    <row r="35" spans="1:245" ht="19.5" customHeight="1">
      <c r="A35" s="18"/>
      <c r="B35" s="18"/>
      <c r="C35" s="18"/>
      <c r="D35" s="18"/>
      <c r="E35" s="190"/>
      <c r="F35" s="190"/>
      <c r="G35" s="190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</row>
    <row r="36" spans="1:245" ht="19.5" customHeight="1">
      <c r="A36" s="151"/>
      <c r="B36" s="151"/>
      <c r="C36" s="151"/>
      <c r="D36" s="151"/>
      <c r="E36" s="151"/>
      <c r="F36" s="151"/>
      <c r="G36" s="151"/>
      <c r="H36" s="17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18"/>
      <c r="B37" s="18"/>
      <c r="C37" s="18"/>
      <c r="D37" s="18"/>
      <c r="E37" s="18"/>
      <c r="F37" s="18"/>
      <c r="G37" s="18"/>
      <c r="H37" s="17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</row>
    <row r="38" spans="1:245" ht="19.5" customHeight="1">
      <c r="A38" s="43"/>
      <c r="B38" s="43"/>
      <c r="C38" s="43"/>
      <c r="D38" s="43"/>
      <c r="E38" s="43"/>
      <c r="F38" s="18"/>
      <c r="G38" s="18"/>
      <c r="H38" s="1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</row>
    <row r="39" spans="1:245" ht="19.5" customHeight="1">
      <c r="A39" s="43"/>
      <c r="B39" s="43"/>
      <c r="C39" s="43"/>
      <c r="D39" s="43"/>
      <c r="E39" s="43"/>
      <c r="F39" s="18"/>
      <c r="G39" s="18"/>
      <c r="H39" s="17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</row>
    <row r="40" spans="1:245" ht="19.5" customHeight="1">
      <c r="A40" s="43"/>
      <c r="B40" s="43"/>
      <c r="C40" s="43"/>
      <c r="D40" s="43"/>
      <c r="E40" s="43"/>
      <c r="F40" s="18"/>
      <c r="G40" s="18"/>
      <c r="H40" s="17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</row>
    <row r="41" spans="1:245" ht="19.5" customHeight="1">
      <c r="A41" s="43"/>
      <c r="B41" s="43"/>
      <c r="C41" s="43"/>
      <c r="D41" s="43"/>
      <c r="E41" s="43"/>
      <c r="F41" s="18"/>
      <c r="G41" s="18"/>
      <c r="H41" s="1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</row>
    <row r="42" spans="1:245" ht="19.5" customHeight="1">
      <c r="A42" s="43"/>
      <c r="B42" s="43"/>
      <c r="C42" s="43"/>
      <c r="D42" s="43"/>
      <c r="E42" s="43"/>
      <c r="F42" s="18"/>
      <c r="G42" s="18"/>
      <c r="H42" s="1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</row>
    <row r="43" spans="1:245" ht="19.5" customHeight="1">
      <c r="A43" s="43"/>
      <c r="B43" s="43"/>
      <c r="C43" s="43"/>
      <c r="D43" s="43"/>
      <c r="E43" s="43"/>
      <c r="F43" s="18"/>
      <c r="G43" s="18"/>
      <c r="H43" s="1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</row>
    <row r="44" spans="1:245" ht="19.5" customHeight="1">
      <c r="A44" s="43"/>
      <c r="B44" s="43"/>
      <c r="C44" s="43"/>
      <c r="D44" s="43"/>
      <c r="E44" s="43"/>
      <c r="F44" s="18"/>
      <c r="G44" s="18"/>
      <c r="H44" s="1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</row>
    <row r="45" spans="1:245" ht="19.5" customHeight="1">
      <c r="A45" s="43"/>
      <c r="B45" s="43"/>
      <c r="C45" s="43"/>
      <c r="D45" s="43"/>
      <c r="E45" s="43"/>
      <c r="F45" s="18"/>
      <c r="G45" s="18"/>
      <c r="H45" s="1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</row>
    <row r="46" spans="1:245" ht="19.5" customHeight="1">
      <c r="A46" s="43"/>
      <c r="B46" s="43"/>
      <c r="C46" s="43"/>
      <c r="D46" s="43"/>
      <c r="E46" s="43"/>
      <c r="F46" s="18"/>
      <c r="G46" s="18"/>
      <c r="H46" s="1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</row>
    <row r="47" spans="1:245" ht="19.5" customHeight="1">
      <c r="A47" s="43"/>
      <c r="B47" s="43"/>
      <c r="C47" s="43"/>
      <c r="D47" s="43"/>
      <c r="E47" s="43"/>
      <c r="F47" s="18"/>
      <c r="G47" s="18"/>
      <c r="H47" s="1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9">
      <selection activeCell="C8" sqref="C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51"/>
      <c r="B1" s="51"/>
      <c r="C1" s="51"/>
      <c r="D1" s="21" t="s">
        <v>2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20.25" customHeight="1">
      <c r="A2" s="196" t="s">
        <v>3</v>
      </c>
      <c r="B2" s="196"/>
      <c r="C2" s="196"/>
      <c r="D2" s="196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20.25" customHeight="1">
      <c r="A3" s="52" t="s">
        <v>264</v>
      </c>
      <c r="B3" s="52"/>
      <c r="C3" s="19"/>
      <c r="D3" s="4" t="s">
        <v>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20.25" customHeight="1">
      <c r="A4" s="53" t="s">
        <v>5</v>
      </c>
      <c r="B4" s="53"/>
      <c r="C4" s="53" t="s">
        <v>6</v>
      </c>
      <c r="D4" s="53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20.25" customHeight="1">
      <c r="A5" s="54" t="s">
        <v>7</v>
      </c>
      <c r="B5" s="54" t="s">
        <v>8</v>
      </c>
      <c r="C5" s="54" t="s">
        <v>7</v>
      </c>
      <c r="D5" s="56" t="s">
        <v>8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20.25" customHeight="1">
      <c r="A6" s="63" t="s">
        <v>9</v>
      </c>
      <c r="B6" s="64">
        <v>2215.51</v>
      </c>
      <c r="C6" s="63" t="s">
        <v>10</v>
      </c>
      <c r="D6" s="64">
        <v>1722.43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20.25" customHeight="1">
      <c r="A7" s="63" t="s">
        <v>11</v>
      </c>
      <c r="B7" s="64"/>
      <c r="C7" s="63" t="s">
        <v>12</v>
      </c>
      <c r="D7" s="6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20.25" customHeight="1">
      <c r="A8" s="63" t="s">
        <v>13</v>
      </c>
      <c r="B8" s="64"/>
      <c r="C8" s="63" t="s">
        <v>15</v>
      </c>
      <c r="D8" s="6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ht="20.25" customHeight="1">
      <c r="A9" s="63" t="s">
        <v>16</v>
      </c>
      <c r="B9" s="64"/>
      <c r="C9" s="63" t="s">
        <v>17</v>
      </c>
      <c r="D9" s="64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1" ht="20.25" customHeight="1">
      <c r="A10" s="63" t="s">
        <v>18</v>
      </c>
      <c r="B10" s="64"/>
      <c r="C10" s="63" t="s">
        <v>20</v>
      </c>
      <c r="D10" s="64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ht="20.25" customHeight="1">
      <c r="A11" s="63" t="s">
        <v>21</v>
      </c>
      <c r="B11" s="64"/>
      <c r="C11" s="63" t="s">
        <v>22</v>
      </c>
      <c r="D11" s="64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ht="20.25" customHeight="1">
      <c r="A12" s="63"/>
      <c r="B12" s="64"/>
      <c r="C12" s="63" t="s">
        <v>23</v>
      </c>
      <c r="D12" s="64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ht="20.25" customHeight="1">
      <c r="A13" s="61"/>
      <c r="B13" s="64"/>
      <c r="C13" s="63" t="s">
        <v>24</v>
      </c>
      <c r="D13" s="64">
        <v>356.92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ht="20.25" customHeight="1">
      <c r="A14" s="61"/>
      <c r="B14" s="64"/>
      <c r="C14" s="63" t="s">
        <v>25</v>
      </c>
      <c r="D14" s="64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ht="20.25" customHeight="1">
      <c r="A15" s="61"/>
      <c r="B15" s="64"/>
      <c r="C15" s="63" t="s">
        <v>26</v>
      </c>
      <c r="D15" s="64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20.25" customHeight="1">
      <c r="A16" s="61"/>
      <c r="B16" s="64"/>
      <c r="C16" s="63" t="s">
        <v>27</v>
      </c>
      <c r="D16" s="64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20.25" customHeight="1">
      <c r="A17" s="61"/>
      <c r="B17" s="64"/>
      <c r="C17" s="63" t="s">
        <v>28</v>
      </c>
      <c r="D17" s="64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ht="20.25" customHeight="1">
      <c r="A18" s="61"/>
      <c r="B18" s="64"/>
      <c r="C18" s="63" t="s">
        <v>29</v>
      </c>
      <c r="D18" s="64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</row>
    <row r="19" spans="1:31" ht="20.25" customHeight="1">
      <c r="A19" s="61"/>
      <c r="B19" s="64"/>
      <c r="C19" s="63" t="s">
        <v>30</v>
      </c>
      <c r="D19" s="6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</row>
    <row r="20" spans="1:31" ht="20.25" customHeight="1">
      <c r="A20" s="61"/>
      <c r="B20" s="64"/>
      <c r="C20" s="63" t="s">
        <v>31</v>
      </c>
      <c r="D20" s="6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</row>
    <row r="21" spans="1:31" ht="20.25" customHeight="1">
      <c r="A21" s="61"/>
      <c r="B21" s="64"/>
      <c r="C21" s="63" t="s">
        <v>32</v>
      </c>
      <c r="D21" s="6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</row>
    <row r="22" spans="1:31" ht="20.25" customHeight="1">
      <c r="A22" s="61"/>
      <c r="B22" s="64"/>
      <c r="C22" s="63" t="s">
        <v>33</v>
      </c>
      <c r="D22" s="6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</row>
    <row r="23" spans="1:31" ht="20.25" customHeight="1">
      <c r="A23" s="61"/>
      <c r="B23" s="64"/>
      <c r="C23" s="63" t="s">
        <v>34</v>
      </c>
      <c r="D23" s="6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</row>
    <row r="24" spans="1:31" ht="20.25" customHeight="1">
      <c r="A24" s="61"/>
      <c r="B24" s="64"/>
      <c r="C24" s="63" t="s">
        <v>35</v>
      </c>
      <c r="D24" s="64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</row>
    <row r="25" spans="1:31" ht="20.25" customHeight="1">
      <c r="A25" s="61"/>
      <c r="B25" s="64"/>
      <c r="C25" s="63" t="s">
        <v>36</v>
      </c>
      <c r="D25" s="64">
        <v>136.16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</row>
    <row r="26" spans="1:31" ht="20.25" customHeight="1">
      <c r="A26" s="63"/>
      <c r="B26" s="64"/>
      <c r="C26" s="63" t="s">
        <v>37</v>
      </c>
      <c r="D26" s="64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</row>
    <row r="27" spans="1:31" ht="20.25" customHeight="1">
      <c r="A27" s="63"/>
      <c r="B27" s="64"/>
      <c r="C27" s="63" t="s">
        <v>38</v>
      </c>
      <c r="D27" s="64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</row>
    <row r="28" spans="1:31" ht="20.25" customHeight="1">
      <c r="A28" s="63"/>
      <c r="B28" s="64"/>
      <c r="C28" s="63" t="s">
        <v>39</v>
      </c>
      <c r="D28" s="64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</row>
    <row r="29" spans="1:31" ht="20.25" customHeight="1">
      <c r="A29" s="63"/>
      <c r="B29" s="64"/>
      <c r="C29" s="63" t="s">
        <v>40</v>
      </c>
      <c r="D29" s="64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</row>
    <row r="30" spans="1:31" ht="20.25" customHeight="1">
      <c r="A30" s="63"/>
      <c r="B30" s="64"/>
      <c r="C30" s="63" t="s">
        <v>41</v>
      </c>
      <c r="D30" s="64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</row>
    <row r="31" spans="1:31" ht="20.25" customHeight="1">
      <c r="A31" s="63"/>
      <c r="B31" s="64"/>
      <c r="C31" s="63" t="s">
        <v>42</v>
      </c>
      <c r="D31" s="6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</row>
    <row r="32" spans="1:31" ht="20.25" customHeight="1">
      <c r="A32" s="63"/>
      <c r="B32" s="64"/>
      <c r="C32" s="63" t="s">
        <v>43</v>
      </c>
      <c r="D32" s="64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</row>
    <row r="33" spans="1:31" ht="20.25" customHeight="1">
      <c r="A33" s="63"/>
      <c r="B33" s="64"/>
      <c r="C33" s="63" t="s">
        <v>44</v>
      </c>
      <c r="D33" s="64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</row>
    <row r="34" spans="1:31" ht="20.25" customHeight="1">
      <c r="A34" s="63"/>
      <c r="B34" s="64"/>
      <c r="C34" s="63"/>
      <c r="D34" s="65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</row>
    <row r="35" spans="1:31" ht="20.25" customHeight="1">
      <c r="A35" s="54" t="s">
        <v>45</v>
      </c>
      <c r="B35" s="65">
        <f>SUM(B6:B33)</f>
        <v>2215.51</v>
      </c>
      <c r="C35" s="54" t="s">
        <v>46</v>
      </c>
      <c r="D35" s="65">
        <f>SUM(D6:D33)</f>
        <v>2215.5099999999998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</row>
    <row r="36" spans="1:31" ht="20.25" customHeight="1">
      <c r="A36" s="63" t="s">
        <v>47</v>
      </c>
      <c r="B36" s="64"/>
      <c r="C36" s="63" t="s">
        <v>49</v>
      </c>
      <c r="D36" s="64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</row>
    <row r="37" spans="1:31" ht="20.25" customHeight="1">
      <c r="A37" s="63" t="s">
        <v>50</v>
      </c>
      <c r="B37" s="64"/>
      <c r="C37" s="63" t="s">
        <v>51</v>
      </c>
      <c r="D37" s="64"/>
      <c r="E37" s="72"/>
      <c r="F37" s="72"/>
      <c r="G37" s="82" t="s">
        <v>52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1:31" ht="20.25" customHeight="1">
      <c r="A38" s="63"/>
      <c r="B38" s="64"/>
      <c r="C38" s="63" t="s">
        <v>53</v>
      </c>
      <c r="D38" s="64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</row>
    <row r="39" spans="1:31" ht="20.25" customHeight="1">
      <c r="A39" s="63"/>
      <c r="B39" s="67"/>
      <c r="C39" s="63"/>
      <c r="D39" s="65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20.25" customHeight="1">
      <c r="A40" s="54" t="s">
        <v>54</v>
      </c>
      <c r="B40" s="67">
        <f>SUM(B35:B37)</f>
        <v>2215.51</v>
      </c>
      <c r="C40" s="54" t="s">
        <v>55</v>
      </c>
      <c r="D40" s="65">
        <f>SUM(D35,D36,D38)</f>
        <v>2215.5099999999998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20.25" customHeight="1">
      <c r="A41" s="69"/>
      <c r="B41" s="70"/>
      <c r="C41" s="7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</sheetData>
  <mergeCells count="1">
    <mergeCell ref="A2:D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6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I14" sqref="I14:I15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51"/>
      <c r="T1" s="145" t="s">
        <v>56</v>
      </c>
    </row>
    <row r="2" spans="1:20" ht="19.5" customHeight="1">
      <c r="A2" s="196" t="s">
        <v>57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9.5" customHeight="1">
      <c r="A3" s="2" t="s">
        <v>282</v>
      </c>
      <c r="B3" s="2"/>
      <c r="C3" s="2"/>
      <c r="D3" s="2"/>
      <c r="E3" s="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/>
      <c r="T3" s="4" t="s">
        <v>4</v>
      </c>
    </row>
    <row r="4" spans="1:20" ht="19.5" customHeight="1">
      <c r="A4" s="5" t="s">
        <v>58</v>
      </c>
      <c r="B4" s="5"/>
      <c r="C4" s="5"/>
      <c r="D4" s="6"/>
      <c r="E4" s="7"/>
      <c r="F4" s="197" t="s">
        <v>59</v>
      </c>
      <c r="G4" s="134" t="s">
        <v>60</v>
      </c>
      <c r="H4" s="197" t="s">
        <v>61</v>
      </c>
      <c r="I4" s="197" t="s">
        <v>62</v>
      </c>
      <c r="J4" s="197" t="s">
        <v>63</v>
      </c>
      <c r="K4" s="197" t="s">
        <v>64</v>
      </c>
      <c r="L4" s="197"/>
      <c r="M4" s="197" t="s">
        <v>19</v>
      </c>
      <c r="N4" s="81" t="s">
        <v>65</v>
      </c>
      <c r="O4" s="81"/>
      <c r="P4" s="81"/>
      <c r="Q4" s="81"/>
      <c r="R4" s="81"/>
      <c r="S4" s="197" t="s">
        <v>66</v>
      </c>
      <c r="T4" s="197" t="s">
        <v>48</v>
      </c>
    </row>
    <row r="5" spans="1:20" ht="19.5" customHeight="1">
      <c r="A5" s="8" t="s">
        <v>67</v>
      </c>
      <c r="B5" s="8"/>
      <c r="C5" s="80"/>
      <c r="D5" s="198" t="s">
        <v>68</v>
      </c>
      <c r="E5" s="198" t="s">
        <v>69</v>
      </c>
      <c r="F5" s="197"/>
      <c r="G5" s="134"/>
      <c r="H5" s="197"/>
      <c r="I5" s="197"/>
      <c r="J5" s="197"/>
      <c r="K5" s="136" t="s">
        <v>70</v>
      </c>
      <c r="L5" s="197" t="s">
        <v>71</v>
      </c>
      <c r="M5" s="197"/>
      <c r="N5" s="197" t="s">
        <v>72</v>
      </c>
      <c r="O5" s="197" t="s">
        <v>73</v>
      </c>
      <c r="P5" s="197" t="s">
        <v>74</v>
      </c>
      <c r="Q5" s="197" t="s">
        <v>75</v>
      </c>
      <c r="R5" s="197" t="s">
        <v>76</v>
      </c>
      <c r="S5" s="197"/>
      <c r="T5" s="197"/>
    </row>
    <row r="6" spans="1:20" ht="30.75" customHeight="1">
      <c r="A6" s="11" t="s">
        <v>77</v>
      </c>
      <c r="B6" s="11" t="s">
        <v>78</v>
      </c>
      <c r="C6" s="12" t="s">
        <v>79</v>
      </c>
      <c r="D6" s="199"/>
      <c r="E6" s="199"/>
      <c r="F6" s="133"/>
      <c r="G6" s="135"/>
      <c r="H6" s="133"/>
      <c r="I6" s="133"/>
      <c r="J6" s="133"/>
      <c r="K6" s="137"/>
      <c r="L6" s="133"/>
      <c r="M6" s="133"/>
      <c r="N6" s="133"/>
      <c r="O6" s="133"/>
      <c r="P6" s="133"/>
      <c r="Q6" s="133"/>
      <c r="R6" s="133"/>
      <c r="S6" s="133"/>
      <c r="T6" s="133"/>
    </row>
    <row r="7" spans="1:20" ht="19.5" customHeight="1">
      <c r="A7" s="146"/>
      <c r="B7" s="146"/>
      <c r="C7" s="146"/>
      <c r="D7" s="146" t="s">
        <v>269</v>
      </c>
      <c r="E7" s="146" t="s">
        <v>265</v>
      </c>
      <c r="F7" s="147">
        <v>2215.51</v>
      </c>
      <c r="G7" s="147"/>
      <c r="H7" s="147">
        <v>2215.51</v>
      </c>
      <c r="I7" s="147"/>
      <c r="J7" s="148"/>
      <c r="K7" s="149"/>
      <c r="L7" s="147"/>
      <c r="M7" s="148"/>
      <c r="N7" s="149"/>
      <c r="O7" s="147"/>
      <c r="P7" s="147"/>
      <c r="Q7" s="147"/>
      <c r="R7" s="148"/>
      <c r="S7" s="149"/>
      <c r="T7" s="148"/>
    </row>
    <row r="8" spans="1:20" ht="19.5" customHeight="1">
      <c r="A8" s="113">
        <v>201</v>
      </c>
      <c r="B8" s="89" t="s">
        <v>267</v>
      </c>
      <c r="C8" s="89" t="s">
        <v>268</v>
      </c>
      <c r="D8" s="146" t="s">
        <v>269</v>
      </c>
      <c r="E8" s="90" t="s">
        <v>270</v>
      </c>
      <c r="F8" s="91">
        <v>1315.89</v>
      </c>
      <c r="G8" s="91"/>
      <c r="H8" s="91">
        <v>1315.89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</row>
    <row r="9" spans="1:20" ht="19.5" customHeight="1">
      <c r="A9" s="113">
        <v>201</v>
      </c>
      <c r="B9" s="89" t="s">
        <v>267</v>
      </c>
      <c r="C9" s="89" t="s">
        <v>271</v>
      </c>
      <c r="D9" s="146" t="s">
        <v>269</v>
      </c>
      <c r="E9" s="90" t="s">
        <v>272</v>
      </c>
      <c r="F9" s="91">
        <v>259.05</v>
      </c>
      <c r="G9" s="91"/>
      <c r="H9" s="91">
        <v>259.05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ht="19.5" customHeight="1">
      <c r="A10" s="113">
        <v>201</v>
      </c>
      <c r="B10" s="89" t="s">
        <v>267</v>
      </c>
      <c r="C10" s="89" t="s">
        <v>267</v>
      </c>
      <c r="D10" s="146" t="s">
        <v>269</v>
      </c>
      <c r="E10" s="90" t="s">
        <v>273</v>
      </c>
      <c r="F10" s="91">
        <v>20</v>
      </c>
      <c r="G10" s="91"/>
      <c r="H10" s="91">
        <v>20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ht="19.5" customHeight="1">
      <c r="A11" s="113">
        <v>201</v>
      </c>
      <c r="B11" s="89" t="s">
        <v>267</v>
      </c>
      <c r="C11" s="89" t="s">
        <v>274</v>
      </c>
      <c r="D11" s="146" t="s">
        <v>269</v>
      </c>
      <c r="E11" s="90" t="s">
        <v>275</v>
      </c>
      <c r="F11" s="91">
        <v>127.49</v>
      </c>
      <c r="G11" s="91"/>
      <c r="H11" s="91">
        <v>127.49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ht="19.5" customHeight="1">
      <c r="A12" s="89" t="s">
        <v>276</v>
      </c>
      <c r="B12" s="89" t="s">
        <v>277</v>
      </c>
      <c r="C12" s="89" t="s">
        <v>267</v>
      </c>
      <c r="D12" s="146" t="s">
        <v>269</v>
      </c>
      <c r="E12" s="90" t="s">
        <v>278</v>
      </c>
      <c r="F12" s="91">
        <v>221.96</v>
      </c>
      <c r="G12" s="91"/>
      <c r="H12" s="91">
        <v>221.96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ht="19.5" customHeight="1">
      <c r="A13" s="89" t="s">
        <v>276</v>
      </c>
      <c r="B13" s="89" t="s">
        <v>277</v>
      </c>
      <c r="C13" s="89" t="s">
        <v>277</v>
      </c>
      <c r="D13" s="146" t="s">
        <v>269</v>
      </c>
      <c r="E13" s="90" t="s">
        <v>279</v>
      </c>
      <c r="F13" s="91">
        <v>134.96</v>
      </c>
      <c r="G13" s="91"/>
      <c r="H13" s="91">
        <v>134.96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ht="19.5" customHeight="1">
      <c r="A14" s="89" t="s">
        <v>280</v>
      </c>
      <c r="B14" s="89" t="s">
        <v>271</v>
      </c>
      <c r="C14" s="89" t="s">
        <v>268</v>
      </c>
      <c r="D14" s="146" t="s">
        <v>269</v>
      </c>
      <c r="E14" s="90" t="s">
        <v>281</v>
      </c>
      <c r="F14" s="91">
        <v>136.16</v>
      </c>
      <c r="G14" s="91"/>
      <c r="H14" s="91">
        <v>136.16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ht="19.5" customHeight="1">
      <c r="A15" s="43"/>
      <c r="B15" s="43"/>
      <c r="C15" s="43"/>
      <c r="D15" s="43"/>
      <c r="E15" s="43"/>
      <c r="F15" s="43"/>
      <c r="G15" s="43"/>
      <c r="H15" s="43"/>
      <c r="I15" s="18"/>
      <c r="J15" s="18"/>
      <c r="K15" s="43"/>
      <c r="L15" s="43"/>
      <c r="M15" s="43"/>
      <c r="N15" s="43"/>
      <c r="O15" s="18"/>
      <c r="P15" s="18"/>
      <c r="Q15" s="18"/>
      <c r="R15" s="43"/>
      <c r="S15" s="43"/>
      <c r="T15" s="43"/>
    </row>
    <row r="16" spans="1:20" ht="19.5" customHeight="1">
      <c r="A16" s="43"/>
      <c r="B16" s="43"/>
      <c r="C16" s="43"/>
      <c r="D16" s="43"/>
      <c r="E16" s="150"/>
      <c r="F16" s="43"/>
      <c r="G16" s="43"/>
      <c r="H16" s="43"/>
      <c r="I16" s="18"/>
      <c r="J16" s="18"/>
      <c r="K16" s="43"/>
      <c r="L16" s="43"/>
      <c r="M16" s="43"/>
      <c r="N16" s="43"/>
      <c r="O16" s="18"/>
      <c r="P16" s="18"/>
      <c r="Q16" s="18"/>
      <c r="R16" s="43"/>
      <c r="S16" s="43"/>
      <c r="T16" s="43"/>
    </row>
    <row r="17" spans="1:20" ht="19.5" customHeight="1">
      <c r="A17" s="43"/>
      <c r="B17" s="43"/>
      <c r="C17" s="43"/>
      <c r="D17" s="43"/>
      <c r="E17" s="150"/>
      <c r="F17" s="43"/>
      <c r="G17" s="43"/>
      <c r="H17" s="43"/>
      <c r="I17" s="18"/>
      <c r="J17" s="18"/>
      <c r="K17" s="43"/>
      <c r="L17" s="43"/>
      <c r="M17" s="43"/>
      <c r="N17" s="43"/>
      <c r="O17" s="18"/>
      <c r="P17" s="18"/>
      <c r="Q17" s="18"/>
      <c r="R17" s="43"/>
      <c r="S17" s="43"/>
      <c r="T17" s="43"/>
    </row>
    <row r="18" spans="1:20" ht="19.5" customHeight="1">
      <c r="A18" s="43"/>
      <c r="B18" s="43"/>
      <c r="C18" s="43"/>
      <c r="D18" s="43"/>
      <c r="E18" s="43"/>
      <c r="F18" s="43"/>
      <c r="G18" s="43"/>
      <c r="H18" s="43"/>
      <c r="I18" s="18"/>
      <c r="J18" s="18"/>
      <c r="K18" s="43"/>
      <c r="L18" s="43"/>
      <c r="M18" s="43"/>
      <c r="N18" s="43"/>
      <c r="O18" s="18"/>
      <c r="P18" s="18"/>
      <c r="Q18" s="18"/>
      <c r="R18" s="43"/>
      <c r="S18" s="43"/>
      <c r="T18" s="43"/>
    </row>
    <row r="19" spans="1:20" ht="19.5" customHeight="1">
      <c r="A19" s="43"/>
      <c r="B19" s="43"/>
      <c r="C19" s="43"/>
      <c r="D19" s="43"/>
      <c r="E19" s="43"/>
      <c r="F19" s="43"/>
      <c r="G19" s="43"/>
      <c r="H19" s="43"/>
      <c r="I19" s="18"/>
      <c r="J19" s="18"/>
      <c r="K19" s="43"/>
      <c r="L19" s="43"/>
      <c r="M19" s="43"/>
      <c r="N19" s="43"/>
      <c r="O19" s="18"/>
      <c r="P19" s="18"/>
      <c r="Q19" s="18"/>
      <c r="R19" s="43"/>
      <c r="S19" s="43"/>
      <c r="T19" s="43"/>
    </row>
    <row r="20" spans="1:20" ht="19.5" customHeight="1">
      <c r="A20" s="43"/>
      <c r="B20" s="43"/>
      <c r="C20" s="43"/>
      <c r="D20" s="43"/>
      <c r="E20" s="43"/>
      <c r="F20" s="43"/>
      <c r="G20" s="43"/>
      <c r="H20" s="43"/>
      <c r="I20" s="18"/>
      <c r="J20" s="18"/>
      <c r="K20" s="43"/>
      <c r="L20" s="43"/>
      <c r="M20" s="43"/>
      <c r="N20" s="43"/>
      <c r="O20" s="18"/>
      <c r="P20" s="18"/>
      <c r="Q20" s="18"/>
      <c r="R20" s="43"/>
      <c r="S20" s="43"/>
      <c r="T20" s="43"/>
    </row>
    <row r="21" spans="1:20" ht="19.5" customHeight="1">
      <c r="A21" s="18"/>
      <c r="B21" s="18"/>
      <c r="C21" s="18"/>
      <c r="D21" s="18"/>
      <c r="E21" s="18"/>
      <c r="F21" s="18"/>
      <c r="G21" s="43"/>
      <c r="H21" s="43"/>
      <c r="I21" s="18"/>
      <c r="J21" s="18"/>
      <c r="K21" s="43"/>
      <c r="L21" s="43"/>
      <c r="M21" s="43"/>
      <c r="N21" s="43"/>
      <c r="O21" s="18"/>
      <c r="P21" s="18"/>
      <c r="Q21" s="18"/>
      <c r="R21" s="43"/>
      <c r="S21" s="43"/>
      <c r="T21" s="43"/>
    </row>
    <row r="22" spans="1:20" ht="19.5" customHeight="1">
      <c r="A22" s="151"/>
      <c r="B22" s="151"/>
      <c r="C22" s="151"/>
      <c r="D22" s="151"/>
      <c r="E22" s="151"/>
      <c r="F22" s="18"/>
      <c r="G22" s="43"/>
      <c r="H22" s="43"/>
      <c r="I22" s="18"/>
      <c r="J22" s="18"/>
      <c r="K22" s="43"/>
      <c r="L22" s="43"/>
      <c r="M22" s="43"/>
      <c r="N22" s="43"/>
      <c r="O22" s="18"/>
      <c r="P22" s="18"/>
      <c r="Q22" s="18"/>
      <c r="R22" s="43"/>
      <c r="S22" s="43"/>
      <c r="T22" s="43"/>
    </row>
    <row r="23" spans="1:20" ht="19.5" customHeight="1">
      <c r="A23" s="51"/>
      <c r="B23" s="51"/>
      <c r="C23" s="51"/>
      <c r="D23" s="51"/>
      <c r="E23" s="51"/>
      <c r="F23" s="51"/>
      <c r="G23" s="44"/>
      <c r="H23" s="44"/>
      <c r="I23" s="51"/>
      <c r="J23" s="51"/>
      <c r="K23" s="44"/>
      <c r="L23" s="44"/>
      <c r="M23" s="44"/>
      <c r="N23" s="44"/>
      <c r="O23" s="51"/>
      <c r="P23" s="51"/>
      <c r="Q23" s="51"/>
      <c r="R23" s="44"/>
      <c r="S23" s="44"/>
      <c r="T23" s="44"/>
    </row>
    <row r="24" spans="1:20" ht="19.5" customHeight="1">
      <c r="A24" s="44"/>
      <c r="B24" s="44"/>
      <c r="C24" s="44"/>
      <c r="D24" s="44"/>
      <c r="E24" s="44"/>
      <c r="F24" s="44"/>
      <c r="G24" s="44"/>
      <c r="H24" s="44"/>
      <c r="I24" s="51"/>
      <c r="J24" s="51"/>
      <c r="K24" s="44"/>
      <c r="L24" s="44"/>
      <c r="M24" s="44"/>
      <c r="N24" s="44"/>
      <c r="O24" s="51"/>
      <c r="P24" s="51"/>
      <c r="Q24" s="51"/>
      <c r="R24" s="44"/>
      <c r="S24" s="44"/>
      <c r="T24" s="44"/>
    </row>
    <row r="25" spans="1:20" ht="19.5" customHeight="1">
      <c r="A25" s="44"/>
      <c r="B25" s="44"/>
      <c r="C25" s="44"/>
      <c r="D25" s="44"/>
      <c r="E25" s="44"/>
      <c r="F25" s="44"/>
      <c r="G25" s="44"/>
      <c r="H25" s="44"/>
      <c r="I25" s="51"/>
      <c r="J25" s="51"/>
      <c r="K25" s="44"/>
      <c r="L25" s="44"/>
      <c r="M25" s="44"/>
      <c r="N25" s="44"/>
      <c r="O25" s="51"/>
      <c r="P25" s="51"/>
      <c r="Q25" s="51"/>
      <c r="R25" s="44"/>
      <c r="S25" s="44"/>
      <c r="T25" s="44"/>
    </row>
    <row r="26" spans="1:20" ht="19.5" customHeight="1">
      <c r="A26" s="44"/>
      <c r="B26" s="44"/>
      <c r="C26" s="44"/>
      <c r="D26" s="44"/>
      <c r="E26" s="44"/>
      <c r="F26" s="44"/>
      <c r="G26" s="44"/>
      <c r="H26" s="44"/>
      <c r="I26" s="51"/>
      <c r="J26" s="51"/>
      <c r="K26" s="44"/>
      <c r="L26" s="44"/>
      <c r="M26" s="44"/>
      <c r="N26" s="44"/>
      <c r="O26" s="51"/>
      <c r="P26" s="51"/>
      <c r="Q26" s="51"/>
      <c r="R26" s="44"/>
      <c r="S26" s="44"/>
      <c r="T26" s="44"/>
    </row>
    <row r="27" spans="1:20" ht="19.5" customHeight="1">
      <c r="A27" s="44"/>
      <c r="B27" s="44"/>
      <c r="C27" s="44"/>
      <c r="D27" s="44"/>
      <c r="E27" s="44"/>
      <c r="F27" s="44"/>
      <c r="G27" s="44"/>
      <c r="H27" s="44"/>
      <c r="I27" s="51"/>
      <c r="J27" s="51"/>
      <c r="K27" s="44"/>
      <c r="L27" s="44"/>
      <c r="M27" s="44"/>
      <c r="N27" s="44"/>
      <c r="O27" s="51"/>
      <c r="P27" s="51"/>
      <c r="Q27" s="51"/>
      <c r="R27" s="44"/>
      <c r="S27" s="44"/>
      <c r="T27" s="44"/>
    </row>
    <row r="28" spans="1:20" ht="19.5" customHeight="1">
      <c r="A28" s="44"/>
      <c r="B28" s="44"/>
      <c r="C28" s="44"/>
      <c r="D28" s="44"/>
      <c r="E28" s="44"/>
      <c r="F28" s="44"/>
      <c r="G28" s="44"/>
      <c r="H28" s="44"/>
      <c r="I28" s="51"/>
      <c r="J28" s="51"/>
      <c r="K28" s="44"/>
      <c r="L28" s="44"/>
      <c r="M28" s="44"/>
      <c r="N28" s="44"/>
      <c r="O28" s="51"/>
      <c r="P28" s="51"/>
      <c r="Q28" s="51"/>
      <c r="R28" s="44"/>
      <c r="S28" s="44"/>
      <c r="T28" s="44"/>
    </row>
    <row r="29" spans="1:20" ht="19.5" customHeight="1">
      <c r="A29" s="44"/>
      <c r="B29" s="44"/>
      <c r="C29" s="44"/>
      <c r="D29" s="44"/>
      <c r="E29" s="44"/>
      <c r="F29" s="44"/>
      <c r="G29" s="44"/>
      <c r="H29" s="44"/>
      <c r="I29" s="51"/>
      <c r="J29" s="51"/>
      <c r="K29" s="44"/>
      <c r="L29" s="44"/>
      <c r="M29" s="44"/>
      <c r="N29" s="44"/>
      <c r="O29" s="51"/>
      <c r="P29" s="51"/>
      <c r="Q29" s="51"/>
      <c r="R29" s="44"/>
      <c r="S29" s="44"/>
      <c r="T29" s="44"/>
    </row>
    <row r="30" spans="1:20" ht="19.5" customHeight="1">
      <c r="A30" s="44"/>
      <c r="B30" s="44"/>
      <c r="C30" s="44"/>
      <c r="D30" s="44"/>
      <c r="E30" s="44"/>
      <c r="F30" s="44"/>
      <c r="G30" s="44"/>
      <c r="H30" s="44"/>
      <c r="I30" s="51"/>
      <c r="J30" s="51"/>
      <c r="K30" s="44"/>
      <c r="L30" s="44"/>
      <c r="M30" s="44"/>
      <c r="N30" s="44"/>
      <c r="O30" s="51"/>
      <c r="P30" s="51"/>
      <c r="Q30" s="51"/>
      <c r="R30" s="44"/>
      <c r="S30" s="44"/>
      <c r="T30" s="44"/>
    </row>
    <row r="31" spans="1:20" ht="19.5" customHeight="1">
      <c r="A31" s="44"/>
      <c r="B31" s="44"/>
      <c r="C31" s="44"/>
      <c r="D31" s="44"/>
      <c r="E31" s="44"/>
      <c r="F31" s="44"/>
      <c r="G31" s="44"/>
      <c r="H31" s="44"/>
      <c r="I31" s="51"/>
      <c r="J31" s="51"/>
      <c r="K31" s="44"/>
      <c r="L31" s="44"/>
      <c r="M31" s="44"/>
      <c r="N31" s="44"/>
      <c r="O31" s="51"/>
      <c r="P31" s="51"/>
      <c r="Q31" s="51"/>
      <c r="R31" s="44"/>
      <c r="S31" s="44"/>
      <c r="T31" s="44"/>
    </row>
    <row r="32" spans="1:20" ht="19.5" customHeight="1">
      <c r="A32" s="44"/>
      <c r="B32" s="44"/>
      <c r="C32" s="44"/>
      <c r="D32" s="44"/>
      <c r="E32" s="44"/>
      <c r="F32" s="44"/>
      <c r="G32" s="44"/>
      <c r="H32" s="44"/>
      <c r="I32" s="51"/>
      <c r="J32" s="51"/>
      <c r="K32" s="44"/>
      <c r="L32" s="44"/>
      <c r="M32" s="44"/>
      <c r="N32" s="44"/>
      <c r="O32" s="51"/>
      <c r="P32" s="51"/>
      <c r="Q32" s="51"/>
      <c r="R32" s="44"/>
      <c r="S32" s="44"/>
      <c r="T32" s="44"/>
    </row>
    <row r="33" spans="1:20" ht="19.5" customHeight="1">
      <c r="A33" s="44"/>
      <c r="B33" s="44"/>
      <c r="C33" s="44"/>
      <c r="D33" s="44"/>
      <c r="E33" s="44"/>
      <c r="F33" s="44"/>
      <c r="G33" s="44"/>
      <c r="H33" s="44"/>
      <c r="I33" s="51"/>
      <c r="J33" s="51"/>
      <c r="K33" s="44"/>
      <c r="L33" s="44"/>
      <c r="M33" s="44"/>
      <c r="N33" s="44"/>
      <c r="O33" s="51"/>
      <c r="P33" s="51"/>
      <c r="Q33" s="51"/>
      <c r="R33" s="44"/>
      <c r="S33" s="44"/>
      <c r="T33" s="44"/>
    </row>
    <row r="34" spans="1:20" ht="19.5" customHeight="1">
      <c r="A34" s="44"/>
      <c r="B34" s="44"/>
      <c r="C34" s="44"/>
      <c r="D34" s="44"/>
      <c r="E34" s="44"/>
      <c r="F34" s="44"/>
      <c r="G34" s="44"/>
      <c r="H34" s="44"/>
      <c r="I34" s="51"/>
      <c r="J34" s="51"/>
      <c r="K34" s="44"/>
      <c r="L34" s="44"/>
      <c r="M34" s="44"/>
      <c r="N34" s="44"/>
      <c r="O34" s="51"/>
      <c r="P34" s="51"/>
      <c r="Q34" s="51"/>
      <c r="R34" s="44"/>
      <c r="S34" s="44"/>
      <c r="T34" s="44"/>
    </row>
    <row r="35" spans="1:20" ht="19.5" customHeight="1">
      <c r="A35" s="44"/>
      <c r="B35" s="44"/>
      <c r="C35" s="44"/>
      <c r="D35" s="44"/>
      <c r="E35" s="44"/>
      <c r="F35" s="44"/>
      <c r="G35" s="44"/>
      <c r="H35" s="44"/>
      <c r="I35" s="51"/>
      <c r="J35" s="51"/>
      <c r="K35" s="44"/>
      <c r="L35" s="44"/>
      <c r="M35" s="44"/>
      <c r="N35" s="44"/>
      <c r="O35" s="51"/>
      <c r="P35" s="51"/>
      <c r="Q35" s="51"/>
      <c r="R35" s="44"/>
      <c r="S35" s="44"/>
      <c r="T35" s="44"/>
    </row>
  </sheetData>
  <mergeCells count="19">
    <mergeCell ref="T4:T6"/>
    <mergeCell ref="P5:P6"/>
    <mergeCell ref="Q5:Q6"/>
    <mergeCell ref="R5:R6"/>
    <mergeCell ref="S4:S6"/>
    <mergeCell ref="L5:L6"/>
    <mergeCell ref="M4:M6"/>
    <mergeCell ref="N5:N6"/>
    <mergeCell ref="O5:O6"/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H25" sqref="H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19"/>
      <c r="C1" s="19"/>
      <c r="D1" s="19"/>
      <c r="E1" s="19"/>
      <c r="F1" s="19"/>
      <c r="G1" s="19"/>
      <c r="H1" s="19"/>
      <c r="I1" s="19"/>
      <c r="J1" s="21" t="s">
        <v>81</v>
      </c>
    </row>
    <row r="2" spans="1:10" ht="19.5" customHeight="1">
      <c r="A2" s="196" t="s">
        <v>82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2" ht="19.5" customHeight="1">
      <c r="A3" s="52" t="s">
        <v>283</v>
      </c>
      <c r="B3" s="52"/>
      <c r="C3" s="52"/>
      <c r="D3" s="52"/>
      <c r="E3" s="52"/>
      <c r="F3" s="152"/>
      <c r="G3" s="152"/>
      <c r="H3" s="152"/>
      <c r="I3" s="152"/>
      <c r="J3" s="4" t="s">
        <v>4</v>
      </c>
      <c r="K3" s="18"/>
      <c r="L3" s="18"/>
    </row>
    <row r="4" spans="1:12" ht="19.5" customHeight="1">
      <c r="A4" s="73" t="s">
        <v>58</v>
      </c>
      <c r="B4" s="73"/>
      <c r="C4" s="73"/>
      <c r="D4" s="74"/>
      <c r="E4" s="75"/>
      <c r="F4" s="202" t="s">
        <v>59</v>
      </c>
      <c r="G4" s="202" t="s">
        <v>83</v>
      </c>
      <c r="H4" s="203" t="s">
        <v>84</v>
      </c>
      <c r="I4" s="203" t="s">
        <v>85</v>
      </c>
      <c r="J4" s="200" t="s">
        <v>86</v>
      </c>
      <c r="K4" s="18"/>
      <c r="L4" s="18"/>
    </row>
    <row r="5" spans="1:12" ht="19.5" customHeight="1">
      <c r="A5" s="53" t="s">
        <v>67</v>
      </c>
      <c r="B5" s="53"/>
      <c r="C5" s="76"/>
      <c r="D5" s="200" t="s">
        <v>68</v>
      </c>
      <c r="E5" s="201" t="s">
        <v>87</v>
      </c>
      <c r="F5" s="202"/>
      <c r="G5" s="202"/>
      <c r="H5" s="203"/>
      <c r="I5" s="203"/>
      <c r="J5" s="200"/>
      <c r="K5" s="18"/>
      <c r="L5" s="18"/>
    </row>
    <row r="6" spans="1:12" ht="20.25" customHeight="1">
      <c r="A6" s="153" t="s">
        <v>77</v>
      </c>
      <c r="B6" s="153" t="s">
        <v>78</v>
      </c>
      <c r="C6" s="77" t="s">
        <v>79</v>
      </c>
      <c r="D6" s="200"/>
      <c r="E6" s="201"/>
      <c r="F6" s="202"/>
      <c r="G6" s="202"/>
      <c r="H6" s="203"/>
      <c r="I6" s="203"/>
      <c r="J6" s="200"/>
      <c r="K6" s="18"/>
      <c r="L6" s="18"/>
    </row>
    <row r="7" spans="1:12" ht="19.5" customHeight="1">
      <c r="A7" s="146"/>
      <c r="B7" s="146"/>
      <c r="C7" s="146"/>
      <c r="D7" s="146" t="s">
        <v>269</v>
      </c>
      <c r="E7" s="154" t="s">
        <v>265</v>
      </c>
      <c r="F7" s="155">
        <v>2215.51</v>
      </c>
      <c r="G7" s="155">
        <v>1936.46</v>
      </c>
      <c r="H7" s="155">
        <v>279.05</v>
      </c>
      <c r="I7" s="155"/>
      <c r="J7" s="155"/>
      <c r="K7" s="79"/>
      <c r="L7" s="79"/>
    </row>
    <row r="8" spans="1:12" ht="19.5" customHeight="1">
      <c r="A8" s="113">
        <v>201</v>
      </c>
      <c r="B8" s="89" t="s">
        <v>267</v>
      </c>
      <c r="C8" s="89" t="s">
        <v>268</v>
      </c>
      <c r="D8" s="146" t="s">
        <v>269</v>
      </c>
      <c r="E8" s="90" t="s">
        <v>270</v>
      </c>
      <c r="F8" s="92">
        <v>1315.89</v>
      </c>
      <c r="G8" s="92">
        <v>1315.89</v>
      </c>
      <c r="H8" s="92"/>
      <c r="I8" s="92"/>
      <c r="J8" s="92"/>
      <c r="K8" s="18"/>
      <c r="L8" s="43"/>
    </row>
    <row r="9" spans="1:12" ht="19.5" customHeight="1">
      <c r="A9" s="113">
        <v>201</v>
      </c>
      <c r="B9" s="89" t="s">
        <v>267</v>
      </c>
      <c r="C9" s="89" t="s">
        <v>271</v>
      </c>
      <c r="D9" s="146" t="s">
        <v>269</v>
      </c>
      <c r="E9" s="90" t="s">
        <v>272</v>
      </c>
      <c r="F9" s="92">
        <v>259.05</v>
      </c>
      <c r="G9" s="92"/>
      <c r="H9" s="92">
        <v>259.05</v>
      </c>
      <c r="I9" s="92"/>
      <c r="J9" s="92"/>
      <c r="K9" s="43"/>
      <c r="L9" s="43"/>
    </row>
    <row r="10" spans="1:12" ht="19.5" customHeight="1">
      <c r="A10" s="113">
        <v>201</v>
      </c>
      <c r="B10" s="89" t="s">
        <v>267</v>
      </c>
      <c r="C10" s="89" t="s">
        <v>267</v>
      </c>
      <c r="D10" s="146" t="s">
        <v>269</v>
      </c>
      <c r="E10" s="90" t="s">
        <v>273</v>
      </c>
      <c r="F10" s="92">
        <v>20</v>
      </c>
      <c r="G10" s="92"/>
      <c r="H10" s="92">
        <v>20</v>
      </c>
      <c r="I10" s="92"/>
      <c r="J10" s="92"/>
      <c r="K10" s="43"/>
      <c r="L10" s="43"/>
    </row>
    <row r="11" spans="1:12" ht="19.5" customHeight="1">
      <c r="A11" s="113">
        <v>201</v>
      </c>
      <c r="B11" s="89" t="s">
        <v>267</v>
      </c>
      <c r="C11" s="89" t="s">
        <v>274</v>
      </c>
      <c r="D11" s="146" t="s">
        <v>269</v>
      </c>
      <c r="E11" s="90" t="s">
        <v>275</v>
      </c>
      <c r="F11" s="92">
        <v>127.49</v>
      </c>
      <c r="G11" s="92">
        <v>127.49</v>
      </c>
      <c r="H11" s="92"/>
      <c r="I11" s="92"/>
      <c r="J11" s="92"/>
      <c r="K11" s="43"/>
      <c r="L11" s="43"/>
    </row>
    <row r="12" spans="1:12" ht="19.5" customHeight="1">
      <c r="A12" s="89" t="s">
        <v>276</v>
      </c>
      <c r="B12" s="89" t="s">
        <v>277</v>
      </c>
      <c r="C12" s="89" t="s">
        <v>267</v>
      </c>
      <c r="D12" s="146" t="s">
        <v>269</v>
      </c>
      <c r="E12" s="90" t="s">
        <v>278</v>
      </c>
      <c r="F12" s="92">
        <v>221.96</v>
      </c>
      <c r="G12" s="92">
        <v>221.96</v>
      </c>
      <c r="H12" s="92"/>
      <c r="I12" s="92"/>
      <c r="J12" s="92"/>
      <c r="K12" s="43"/>
      <c r="L12" s="43"/>
    </row>
    <row r="13" spans="1:12" ht="19.5" customHeight="1">
      <c r="A13" s="89" t="s">
        <v>276</v>
      </c>
      <c r="B13" s="89" t="s">
        <v>277</v>
      </c>
      <c r="C13" s="89" t="s">
        <v>277</v>
      </c>
      <c r="D13" s="146" t="s">
        <v>269</v>
      </c>
      <c r="E13" s="90" t="s">
        <v>279</v>
      </c>
      <c r="F13" s="92">
        <v>134.96</v>
      </c>
      <c r="G13" s="92">
        <v>134.96</v>
      </c>
      <c r="H13" s="92"/>
      <c r="I13" s="92"/>
      <c r="J13" s="92"/>
      <c r="K13" s="43"/>
      <c r="L13" s="43"/>
    </row>
    <row r="14" spans="1:12" ht="19.5" customHeight="1">
      <c r="A14" s="89" t="s">
        <v>280</v>
      </c>
      <c r="B14" s="89" t="s">
        <v>271</v>
      </c>
      <c r="C14" s="89" t="s">
        <v>268</v>
      </c>
      <c r="D14" s="146" t="s">
        <v>269</v>
      </c>
      <c r="E14" s="90" t="s">
        <v>281</v>
      </c>
      <c r="F14" s="92">
        <v>136.16</v>
      </c>
      <c r="G14" s="92">
        <v>136.16</v>
      </c>
      <c r="H14" s="92"/>
      <c r="I14" s="92"/>
      <c r="J14" s="92"/>
      <c r="K14" s="43"/>
      <c r="L14" s="43"/>
    </row>
    <row r="15" spans="1:12" ht="19.5" customHeight="1">
      <c r="A15" s="78"/>
      <c r="B15" s="78"/>
      <c r="C15" s="78"/>
      <c r="D15" s="78"/>
      <c r="E15" s="78"/>
      <c r="F15" s="93"/>
      <c r="G15" s="93"/>
      <c r="H15" s="93"/>
      <c r="I15" s="31"/>
      <c r="J15" s="31"/>
      <c r="K15" s="43"/>
      <c r="L15" s="43"/>
    </row>
    <row r="16" spans="1:12" ht="19.5" customHeight="1">
      <c r="A16" s="78"/>
      <c r="B16" s="78"/>
      <c r="C16" s="78"/>
      <c r="D16" s="78"/>
      <c r="E16" s="156"/>
      <c r="F16" s="31"/>
      <c r="G16" s="31"/>
      <c r="H16" s="31"/>
      <c r="I16" s="31"/>
      <c r="J16" s="31"/>
      <c r="K16" s="43"/>
      <c r="L16" s="43"/>
    </row>
    <row r="17" spans="1:12" ht="19.5" customHeight="1">
      <c r="A17" s="78"/>
      <c r="B17" s="78"/>
      <c r="C17" s="78"/>
      <c r="D17" s="78"/>
      <c r="E17" s="156"/>
      <c r="F17" s="31"/>
      <c r="G17" s="31"/>
      <c r="H17" s="31"/>
      <c r="I17" s="31"/>
      <c r="J17" s="31"/>
      <c r="K17" s="43"/>
      <c r="L17" s="43"/>
    </row>
    <row r="18" spans="1:12" ht="19.5" customHeight="1">
      <c r="A18" s="78"/>
      <c r="B18" s="78"/>
      <c r="C18" s="78"/>
      <c r="D18" s="78"/>
      <c r="E18" s="157"/>
      <c r="F18" s="31"/>
      <c r="G18" s="31"/>
      <c r="H18" s="31"/>
      <c r="I18" s="31"/>
      <c r="J18" s="31"/>
      <c r="K18" s="43"/>
      <c r="L18" s="43"/>
    </row>
    <row r="19" spans="1:12" ht="19.5" customHeight="1">
      <c r="A19" s="78"/>
      <c r="B19" s="78"/>
      <c r="C19" s="78"/>
      <c r="D19" s="78"/>
      <c r="E19" s="157"/>
      <c r="F19" s="31"/>
      <c r="G19" s="31"/>
      <c r="H19" s="31"/>
      <c r="I19" s="31"/>
      <c r="J19" s="31"/>
      <c r="K19" s="43"/>
      <c r="L19" s="43"/>
    </row>
    <row r="20" spans="1:12" ht="19.5" customHeight="1">
      <c r="A20" s="78"/>
      <c r="B20" s="78"/>
      <c r="C20" s="78"/>
      <c r="D20" s="78"/>
      <c r="E20" s="157"/>
      <c r="F20" s="31"/>
      <c r="G20" s="31"/>
      <c r="H20" s="31"/>
      <c r="I20" s="31"/>
      <c r="J20" s="31"/>
      <c r="K20" s="43"/>
      <c r="L20" s="43"/>
    </row>
    <row r="21" spans="1:12" ht="19.5" customHeight="1">
      <c r="A21" s="158"/>
      <c r="B21" s="158"/>
      <c r="C21" s="158"/>
      <c r="D21" s="158"/>
      <c r="E21" s="158"/>
      <c r="F21" s="28"/>
      <c r="G21" s="31"/>
      <c r="H21" s="31"/>
      <c r="I21" s="31"/>
      <c r="J21" s="31"/>
      <c r="K21" s="43"/>
      <c r="L21" s="43"/>
    </row>
    <row r="22" spans="1:12" ht="19.5" customHeight="1">
      <c r="A22" s="159"/>
      <c r="B22" s="159"/>
      <c r="C22" s="159"/>
      <c r="D22" s="159"/>
      <c r="E22" s="159"/>
      <c r="F22" s="28"/>
      <c r="G22" s="31"/>
      <c r="H22" s="31"/>
      <c r="I22" s="31"/>
      <c r="J22" s="31"/>
      <c r="K22" s="43"/>
      <c r="L22" s="43"/>
    </row>
    <row r="23" spans="1:12" ht="19.5" customHeight="1">
      <c r="A23" s="51"/>
      <c r="B23" s="51"/>
      <c r="C23" s="51"/>
      <c r="D23" s="51"/>
      <c r="E23" s="51"/>
      <c r="F23" s="51"/>
      <c r="G23" s="44"/>
      <c r="H23" s="44"/>
      <c r="I23" s="44"/>
      <c r="J23" s="44"/>
      <c r="K23" s="17"/>
      <c r="L23" s="17"/>
    </row>
    <row r="24" spans="1:12" ht="19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17"/>
      <c r="L24" s="17"/>
    </row>
    <row r="25" spans="1:12" ht="19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17"/>
      <c r="L25" s="17"/>
    </row>
    <row r="26" spans="1:12" ht="19.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17"/>
      <c r="L26" s="17"/>
    </row>
    <row r="27" spans="1:12" ht="19.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17"/>
      <c r="L27" s="17"/>
    </row>
    <row r="28" spans="1:12" ht="19.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17"/>
      <c r="L28" s="17"/>
    </row>
    <row r="29" spans="1:12" ht="19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17"/>
      <c r="L29" s="17"/>
    </row>
    <row r="30" spans="1:12" ht="19.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17"/>
      <c r="L30" s="17"/>
    </row>
    <row r="31" spans="1:12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17"/>
      <c r="L31" s="17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6">
      <selection activeCell="F8" sqref="F8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51"/>
      <c r="B1" s="51"/>
      <c r="C1" s="51"/>
      <c r="D1" s="51"/>
      <c r="E1" s="51"/>
      <c r="F1" s="51"/>
      <c r="G1" s="51"/>
      <c r="H1" s="21" t="s">
        <v>88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ht="20.25" customHeight="1">
      <c r="A2" s="196" t="s">
        <v>89</v>
      </c>
      <c r="B2" s="196"/>
      <c r="C2" s="196"/>
      <c r="D2" s="196"/>
      <c r="E2" s="196"/>
      <c r="F2" s="196"/>
      <c r="G2" s="196"/>
      <c r="H2" s="196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ht="20.25" customHeight="1">
      <c r="A3" s="52" t="s">
        <v>282</v>
      </c>
      <c r="B3" s="52"/>
      <c r="C3" s="19"/>
      <c r="D3" s="19"/>
      <c r="E3" s="19"/>
      <c r="F3" s="19"/>
      <c r="G3" s="19"/>
      <c r="H3" s="4" t="s">
        <v>4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20.25" customHeight="1">
      <c r="A4" s="53" t="s">
        <v>5</v>
      </c>
      <c r="B4" s="53"/>
      <c r="C4" s="53" t="s">
        <v>6</v>
      </c>
      <c r="D4" s="53"/>
      <c r="E4" s="53"/>
      <c r="F4" s="53"/>
      <c r="G4" s="53"/>
      <c r="H4" s="53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20.25" customHeight="1">
      <c r="A5" s="54" t="s">
        <v>7</v>
      </c>
      <c r="B5" s="55" t="s">
        <v>8</v>
      </c>
      <c r="C5" s="54" t="s">
        <v>7</v>
      </c>
      <c r="D5" s="54" t="s">
        <v>59</v>
      </c>
      <c r="E5" s="55" t="s">
        <v>90</v>
      </c>
      <c r="F5" s="56" t="s">
        <v>91</v>
      </c>
      <c r="G5" s="54" t="s">
        <v>92</v>
      </c>
      <c r="H5" s="56" t="s">
        <v>93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4" ht="20.25" customHeight="1">
      <c r="A6" s="57" t="s">
        <v>94</v>
      </c>
      <c r="B6" s="59">
        <v>2215.51</v>
      </c>
      <c r="C6" s="58" t="s">
        <v>95</v>
      </c>
      <c r="D6" s="59">
        <v>2215.51</v>
      </c>
      <c r="E6" s="59">
        <v>2215.51</v>
      </c>
      <c r="F6" s="59">
        <f>SUM(F7:F34)</f>
        <v>0</v>
      </c>
      <c r="G6" s="59">
        <f>SUM(G7:G34)</f>
        <v>0</v>
      </c>
      <c r="H6" s="59">
        <f>SUM(H7:H34)</f>
        <v>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4" ht="20.25" customHeight="1">
      <c r="A7" s="57" t="s">
        <v>96</v>
      </c>
      <c r="B7" s="59">
        <v>2215.51</v>
      </c>
      <c r="C7" s="58" t="s">
        <v>97</v>
      </c>
      <c r="D7" s="60">
        <v>1722.43</v>
      </c>
      <c r="E7" s="160">
        <v>1722.43</v>
      </c>
      <c r="F7" s="160"/>
      <c r="G7" s="160"/>
      <c r="H7" s="59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4" ht="20.25" customHeight="1">
      <c r="A8" s="57" t="s">
        <v>98</v>
      </c>
      <c r="B8" s="59"/>
      <c r="C8" s="58" t="s">
        <v>99</v>
      </c>
      <c r="D8" s="60">
        <f aca="true" t="shared" si="0" ref="D8:D34">SUM(E8:H8)</f>
        <v>0</v>
      </c>
      <c r="E8" s="160"/>
      <c r="F8" s="160"/>
      <c r="G8" s="160"/>
      <c r="H8" s="59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1:34" ht="20.25" customHeight="1">
      <c r="A9" s="57" t="s">
        <v>100</v>
      </c>
      <c r="B9" s="64"/>
      <c r="C9" s="58" t="s">
        <v>101</v>
      </c>
      <c r="D9" s="60">
        <f t="shared" si="0"/>
        <v>0</v>
      </c>
      <c r="E9" s="160"/>
      <c r="F9" s="160"/>
      <c r="G9" s="160"/>
      <c r="H9" s="59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ht="20.25" customHeight="1">
      <c r="A10" s="57" t="s">
        <v>102</v>
      </c>
      <c r="B10" s="161"/>
      <c r="C10" s="58" t="s">
        <v>103</v>
      </c>
      <c r="D10" s="60">
        <f t="shared" si="0"/>
        <v>0</v>
      </c>
      <c r="E10" s="160"/>
      <c r="F10" s="160"/>
      <c r="G10" s="160"/>
      <c r="H10" s="59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4" ht="20.25" customHeight="1">
      <c r="A11" s="57" t="s">
        <v>96</v>
      </c>
      <c r="B11" s="59"/>
      <c r="C11" s="58" t="s">
        <v>104</v>
      </c>
      <c r="D11" s="60">
        <f t="shared" si="0"/>
        <v>0</v>
      </c>
      <c r="E11" s="160"/>
      <c r="F11" s="160"/>
      <c r="G11" s="160"/>
      <c r="H11" s="59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</row>
    <row r="12" spans="1:34" ht="20.25" customHeight="1">
      <c r="A12" s="57" t="s">
        <v>98</v>
      </c>
      <c r="B12" s="59"/>
      <c r="C12" s="58" t="s">
        <v>105</v>
      </c>
      <c r="D12" s="60">
        <f t="shared" si="0"/>
        <v>0</v>
      </c>
      <c r="E12" s="160"/>
      <c r="F12" s="160"/>
      <c r="G12" s="160"/>
      <c r="H12" s="59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ht="20.25" customHeight="1">
      <c r="A13" s="57" t="s">
        <v>100</v>
      </c>
      <c r="B13" s="59"/>
      <c r="C13" s="58" t="s">
        <v>106</v>
      </c>
      <c r="D13" s="60">
        <f t="shared" si="0"/>
        <v>0</v>
      </c>
      <c r="E13" s="160"/>
      <c r="F13" s="160"/>
      <c r="G13" s="160"/>
      <c r="H13" s="59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ht="20.25" customHeight="1">
      <c r="A14" s="57" t="s">
        <v>107</v>
      </c>
      <c r="B14" s="64"/>
      <c r="C14" s="58" t="s">
        <v>108</v>
      </c>
      <c r="D14" s="60">
        <v>356.92</v>
      </c>
      <c r="E14" s="160">
        <v>356.92</v>
      </c>
      <c r="F14" s="160"/>
      <c r="G14" s="160"/>
      <c r="H14" s="59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ht="20.25" customHeight="1">
      <c r="A15" s="61"/>
      <c r="B15" s="62"/>
      <c r="C15" s="63" t="s">
        <v>109</v>
      </c>
      <c r="D15" s="60">
        <f t="shared" si="0"/>
        <v>0</v>
      </c>
      <c r="E15" s="160"/>
      <c r="F15" s="160"/>
      <c r="G15" s="160"/>
      <c r="H15" s="59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ht="20.25" customHeight="1">
      <c r="A16" s="61"/>
      <c r="B16" s="64"/>
      <c r="C16" s="63" t="s">
        <v>110</v>
      </c>
      <c r="D16" s="60">
        <f t="shared" si="0"/>
        <v>0</v>
      </c>
      <c r="E16" s="160"/>
      <c r="F16" s="160"/>
      <c r="G16" s="160"/>
      <c r="H16" s="59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ht="20.25" customHeight="1">
      <c r="A17" s="61"/>
      <c r="B17" s="64"/>
      <c r="C17" s="63" t="s">
        <v>111</v>
      </c>
      <c r="D17" s="60">
        <f t="shared" si="0"/>
        <v>0</v>
      </c>
      <c r="E17" s="160"/>
      <c r="F17" s="160"/>
      <c r="G17" s="160"/>
      <c r="H17" s="59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</row>
    <row r="18" spans="1:34" ht="20.25" customHeight="1">
      <c r="A18" s="61"/>
      <c r="B18" s="64"/>
      <c r="C18" s="63" t="s">
        <v>112</v>
      </c>
      <c r="D18" s="60">
        <f t="shared" si="0"/>
        <v>0</v>
      </c>
      <c r="E18" s="160"/>
      <c r="F18" s="160"/>
      <c r="G18" s="160"/>
      <c r="H18" s="59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</row>
    <row r="19" spans="1:34" ht="20.25" customHeight="1">
      <c r="A19" s="61"/>
      <c r="B19" s="64"/>
      <c r="C19" s="63" t="s">
        <v>113</v>
      </c>
      <c r="D19" s="60">
        <f t="shared" si="0"/>
        <v>0</v>
      </c>
      <c r="E19" s="160"/>
      <c r="F19" s="160"/>
      <c r="G19" s="160"/>
      <c r="H19" s="59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</row>
    <row r="20" spans="1:34" ht="20.25" customHeight="1">
      <c r="A20" s="61"/>
      <c r="B20" s="64"/>
      <c r="C20" s="63" t="s">
        <v>114</v>
      </c>
      <c r="D20" s="60">
        <f t="shared" si="0"/>
        <v>0</v>
      </c>
      <c r="E20" s="160"/>
      <c r="F20" s="160"/>
      <c r="G20" s="160"/>
      <c r="H20" s="59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</row>
    <row r="21" spans="1:34" ht="20.25" customHeight="1">
      <c r="A21" s="61"/>
      <c r="B21" s="64"/>
      <c r="C21" s="63" t="s">
        <v>115</v>
      </c>
      <c r="D21" s="60">
        <f t="shared" si="0"/>
        <v>0</v>
      </c>
      <c r="E21" s="160"/>
      <c r="F21" s="160"/>
      <c r="G21" s="160"/>
      <c r="H21" s="59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</row>
    <row r="22" spans="1:34" ht="20.25" customHeight="1">
      <c r="A22" s="61"/>
      <c r="B22" s="64"/>
      <c r="C22" s="63" t="s">
        <v>116</v>
      </c>
      <c r="D22" s="60">
        <f t="shared" si="0"/>
        <v>0</v>
      </c>
      <c r="E22" s="160"/>
      <c r="F22" s="160"/>
      <c r="G22" s="160"/>
      <c r="H22" s="59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20.25" customHeight="1">
      <c r="A23" s="61"/>
      <c r="B23" s="64"/>
      <c r="C23" s="63" t="s">
        <v>117</v>
      </c>
      <c r="D23" s="60">
        <f t="shared" si="0"/>
        <v>0</v>
      </c>
      <c r="E23" s="160"/>
      <c r="F23" s="160"/>
      <c r="G23" s="160"/>
      <c r="H23" s="59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1:34" ht="20.25" customHeight="1">
      <c r="A24" s="61"/>
      <c r="B24" s="64"/>
      <c r="C24" s="63" t="s">
        <v>118</v>
      </c>
      <c r="D24" s="60">
        <f t="shared" si="0"/>
        <v>0</v>
      </c>
      <c r="E24" s="160"/>
      <c r="F24" s="160"/>
      <c r="G24" s="160"/>
      <c r="H24" s="59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</row>
    <row r="25" spans="1:34" ht="20.25" customHeight="1">
      <c r="A25" s="61"/>
      <c r="B25" s="64"/>
      <c r="C25" s="63" t="s">
        <v>119</v>
      </c>
      <c r="D25" s="60">
        <f t="shared" si="0"/>
        <v>0</v>
      </c>
      <c r="E25" s="160"/>
      <c r="F25" s="160"/>
      <c r="G25" s="160"/>
      <c r="H25" s="59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ht="20.25" customHeight="1">
      <c r="A26" s="63"/>
      <c r="B26" s="64"/>
      <c r="C26" s="63" t="s">
        <v>120</v>
      </c>
      <c r="D26" s="60">
        <v>136.16</v>
      </c>
      <c r="E26" s="160">
        <v>136.16</v>
      </c>
      <c r="F26" s="160"/>
      <c r="G26" s="160"/>
      <c r="H26" s="59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</row>
    <row r="27" spans="1:34" ht="20.25" customHeight="1">
      <c r="A27" s="63"/>
      <c r="B27" s="64"/>
      <c r="C27" s="63" t="s">
        <v>121</v>
      </c>
      <c r="D27" s="60">
        <f t="shared" si="0"/>
        <v>0</v>
      </c>
      <c r="E27" s="160"/>
      <c r="F27" s="160"/>
      <c r="G27" s="160"/>
      <c r="H27" s="59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</row>
    <row r="28" spans="1:34" ht="20.25" customHeight="1">
      <c r="A28" s="63"/>
      <c r="B28" s="64"/>
      <c r="C28" s="63" t="s">
        <v>122</v>
      </c>
      <c r="D28" s="60">
        <f t="shared" si="0"/>
        <v>0</v>
      </c>
      <c r="E28" s="160"/>
      <c r="F28" s="160"/>
      <c r="G28" s="160"/>
      <c r="H28" s="59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</row>
    <row r="29" spans="1:34" ht="20.25" customHeight="1">
      <c r="A29" s="63"/>
      <c r="B29" s="64"/>
      <c r="C29" s="63" t="s">
        <v>123</v>
      </c>
      <c r="D29" s="60">
        <f t="shared" si="0"/>
        <v>0</v>
      </c>
      <c r="E29" s="160"/>
      <c r="F29" s="160"/>
      <c r="G29" s="160"/>
      <c r="H29" s="59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ht="20.25" customHeight="1">
      <c r="A30" s="63"/>
      <c r="B30" s="64"/>
      <c r="C30" s="63" t="s">
        <v>124</v>
      </c>
      <c r="D30" s="60">
        <f t="shared" si="0"/>
        <v>0</v>
      </c>
      <c r="E30" s="160"/>
      <c r="F30" s="160"/>
      <c r="G30" s="160"/>
      <c r="H30" s="59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ht="20.25" customHeight="1">
      <c r="A31" s="63"/>
      <c r="B31" s="64"/>
      <c r="C31" s="63" t="s">
        <v>125</v>
      </c>
      <c r="D31" s="60">
        <f t="shared" si="0"/>
        <v>0</v>
      </c>
      <c r="E31" s="160"/>
      <c r="F31" s="160"/>
      <c r="G31" s="160"/>
      <c r="H31" s="59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ht="20.25" customHeight="1">
      <c r="A32" s="63"/>
      <c r="B32" s="64"/>
      <c r="C32" s="63" t="s">
        <v>126</v>
      </c>
      <c r="D32" s="60">
        <f t="shared" si="0"/>
        <v>0</v>
      </c>
      <c r="E32" s="160"/>
      <c r="F32" s="160"/>
      <c r="G32" s="160"/>
      <c r="H32" s="59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</row>
    <row r="33" spans="1:34" ht="20.25" customHeight="1">
      <c r="A33" s="63"/>
      <c r="B33" s="64"/>
      <c r="C33" s="63" t="s">
        <v>127</v>
      </c>
      <c r="D33" s="60">
        <f t="shared" si="0"/>
        <v>0</v>
      </c>
      <c r="E33" s="160"/>
      <c r="F33" s="160"/>
      <c r="G33" s="160"/>
      <c r="H33" s="59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</row>
    <row r="34" spans="1:34" ht="20.25" customHeight="1">
      <c r="A34" s="63"/>
      <c r="B34" s="64"/>
      <c r="C34" s="63" t="s">
        <v>128</v>
      </c>
      <c r="D34" s="60">
        <f t="shared" si="0"/>
        <v>0</v>
      </c>
      <c r="E34" s="162"/>
      <c r="F34" s="162"/>
      <c r="G34" s="162"/>
      <c r="H34" s="64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ht="20.25" customHeight="1">
      <c r="A35" s="54"/>
      <c r="B35" s="65"/>
      <c r="C35" s="54"/>
      <c r="D35" s="65"/>
      <c r="E35" s="66"/>
      <c r="F35" s="66"/>
      <c r="G35" s="66"/>
      <c r="H35" s="66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</row>
    <row r="36" spans="1:34" ht="20.25" customHeight="1">
      <c r="A36" s="63"/>
      <c r="B36" s="64"/>
      <c r="C36" s="63" t="s">
        <v>129</v>
      </c>
      <c r="D36" s="60">
        <f>SUM(E36:H36)</f>
        <v>0</v>
      </c>
      <c r="E36" s="162"/>
      <c r="F36" s="162"/>
      <c r="G36" s="162"/>
      <c r="H36" s="64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</row>
    <row r="37" spans="1:34" ht="20.25" customHeight="1">
      <c r="A37" s="63"/>
      <c r="B37" s="67"/>
      <c r="C37" s="63"/>
      <c r="D37" s="65"/>
      <c r="E37" s="68"/>
      <c r="F37" s="68"/>
      <c r="G37" s="68"/>
      <c r="H37" s="68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ht="20.25" customHeight="1">
      <c r="A38" s="54" t="s">
        <v>54</v>
      </c>
      <c r="B38" s="67">
        <f>SUM(B6,B10)</f>
        <v>2215.51</v>
      </c>
      <c r="C38" s="54" t="s">
        <v>55</v>
      </c>
      <c r="D38" s="60">
        <f>SUM(E38:H38)</f>
        <v>2215.5099999999998</v>
      </c>
      <c r="E38" s="65">
        <f>SUM(E7:E36)</f>
        <v>2215.5099999999998</v>
      </c>
      <c r="F38" s="65">
        <f>SUM(F7:F36)</f>
        <v>0</v>
      </c>
      <c r="G38" s="65">
        <f>SUM(G7:G36)</f>
        <v>0</v>
      </c>
      <c r="H38" s="65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ht="20.25" customHeight="1">
      <c r="A39" s="69"/>
      <c r="B39" s="70"/>
      <c r="C39" s="71"/>
      <c r="D39" s="71"/>
      <c r="E39" s="71"/>
      <c r="F39" s="71"/>
      <c r="G39" s="7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</row>
  </sheetData>
  <mergeCells count="1">
    <mergeCell ref="A2:H2"/>
  </mergeCells>
  <printOptions horizontalCentered="1" verticalCentered="1"/>
  <pageMargins left="0.5895833333333333" right="0.5895833333333333" top="0.5895833333333333" bottom="0.5895833333333333" header="0.5895833333333333" footer="0.38958333333333334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W19"/>
  <sheetViews>
    <sheetView workbookViewId="0" topLeftCell="A2">
      <selection activeCell="K10" sqref="K10"/>
    </sheetView>
  </sheetViews>
  <sheetFormatPr defaultColWidth="9.16015625" defaultRowHeight="12.75" customHeight="1"/>
  <cols>
    <col min="1" max="1" width="6.5" style="0" customWidth="1"/>
    <col min="2" max="2" width="6.16015625" style="0" customWidth="1"/>
    <col min="3" max="3" width="10.33203125" style="0" customWidth="1"/>
    <col min="4" max="4" width="33.5" style="0" customWidth="1"/>
    <col min="5" max="5" width="15.83203125" style="0" customWidth="1"/>
    <col min="6" max="6" width="12.83203125" style="0" customWidth="1"/>
    <col min="7" max="7" width="13.66015625" style="0" customWidth="1"/>
    <col min="8" max="8" width="14.16015625" style="0" customWidth="1"/>
    <col min="9" max="9" width="14.66015625" style="0" customWidth="1"/>
    <col min="10" max="10" width="13.16015625" style="0" customWidth="1"/>
    <col min="11" max="11" width="16" style="0" customWidth="1"/>
    <col min="12" max="12" width="11" style="0" customWidth="1"/>
    <col min="13" max="13" width="13.66015625" style="0" customWidth="1"/>
    <col min="14" max="16" width="11.66015625" style="0" customWidth="1"/>
    <col min="17" max="17" width="8.33203125" style="0" customWidth="1"/>
    <col min="18" max="18" width="10.83203125" style="0" customWidth="1"/>
    <col min="19" max="19" width="10.33203125" style="0" customWidth="1"/>
    <col min="20" max="20" width="8.33203125" style="0" customWidth="1"/>
    <col min="21" max="21" width="10.66015625" style="0" customWidth="1"/>
    <col min="22" max="22" width="10.5" style="0" customWidth="1"/>
    <col min="23" max="24" width="8.33203125" style="0" customWidth="1"/>
    <col min="25" max="25" width="10.33203125" style="0" customWidth="1"/>
    <col min="26" max="26" width="11.66015625" style="0" customWidth="1"/>
    <col min="27" max="27" width="12" style="0" customWidth="1"/>
    <col min="28" max="28" width="10.5" style="0" customWidth="1"/>
    <col min="29" max="29" width="11" style="0" customWidth="1"/>
    <col min="30" max="32" width="8.33203125" style="0" customWidth="1"/>
    <col min="34" max="34" width="12.16015625" style="0" customWidth="1"/>
    <col min="35" max="35" width="12.66015625" style="0" customWidth="1"/>
    <col min="36" max="36" width="8.33203125" style="0" customWidth="1"/>
    <col min="37" max="37" width="10.66015625" style="0" customWidth="1"/>
    <col min="38" max="38" width="12.5" style="0" customWidth="1"/>
    <col min="39" max="153" width="10.66015625" style="0" customWidth="1"/>
  </cols>
  <sheetData>
    <row r="1" spans="1:15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L1" s="131" t="s">
        <v>130</v>
      </c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</row>
    <row r="2" spans="1:153" ht="19.5" customHeight="1">
      <c r="A2" s="39" t="s">
        <v>131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</row>
    <row r="3" spans="1:153" ht="19.5" customHeight="1">
      <c r="A3" s="2" t="s">
        <v>347</v>
      </c>
      <c r="B3" s="2"/>
      <c r="C3" s="2"/>
      <c r="D3" s="2"/>
      <c r="E3" s="22"/>
      <c r="F3" s="22"/>
      <c r="G3" s="22"/>
      <c r="H3" s="22"/>
      <c r="I3" s="22"/>
      <c r="J3" s="22"/>
      <c r="K3" s="22"/>
      <c r="L3" s="22"/>
      <c r="M3" s="22"/>
      <c r="N3" s="2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8"/>
      <c r="AG3" s="18"/>
      <c r="AH3" s="18"/>
      <c r="AI3" s="18"/>
      <c r="AL3" s="4" t="s">
        <v>4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</row>
    <row r="4" spans="1:153" ht="19.5" customHeight="1">
      <c r="A4" s="8" t="s">
        <v>58</v>
      </c>
      <c r="B4" s="8"/>
      <c r="C4" s="45"/>
      <c r="D4" s="46"/>
      <c r="E4" s="134" t="s">
        <v>132</v>
      </c>
      <c r="F4" s="138" t="s">
        <v>262</v>
      </c>
      <c r="G4" s="42"/>
      <c r="H4" s="42"/>
      <c r="I4" s="42"/>
      <c r="J4" s="42"/>
      <c r="K4" s="42"/>
      <c r="L4" s="42"/>
      <c r="M4" s="42"/>
      <c r="N4" s="42"/>
      <c r="O4" s="139"/>
      <c r="P4" s="140" t="s">
        <v>263</v>
      </c>
      <c r="Q4" s="42"/>
      <c r="R4" s="42"/>
      <c r="S4" s="42"/>
      <c r="T4" s="42"/>
      <c r="U4" s="42"/>
      <c r="V4" s="139"/>
      <c r="W4" s="140" t="s">
        <v>133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</row>
    <row r="5" spans="1:153" ht="19.5" customHeight="1">
      <c r="A5" s="42" t="s">
        <v>67</v>
      </c>
      <c r="B5" s="42"/>
      <c r="C5" s="198" t="s">
        <v>68</v>
      </c>
      <c r="D5" s="198" t="s">
        <v>87</v>
      </c>
      <c r="E5" s="134"/>
      <c r="F5" s="204" t="s">
        <v>59</v>
      </c>
      <c r="G5" s="47" t="s">
        <v>134</v>
      </c>
      <c r="H5" s="48"/>
      <c r="I5" s="48"/>
      <c r="J5" s="47" t="s">
        <v>135</v>
      </c>
      <c r="K5" s="48"/>
      <c r="L5" s="48"/>
      <c r="M5" s="47" t="s">
        <v>14</v>
      </c>
      <c r="N5" s="48"/>
      <c r="O5" s="50"/>
      <c r="P5" s="204" t="s">
        <v>59</v>
      </c>
      <c r="Q5" s="47" t="s">
        <v>134</v>
      </c>
      <c r="R5" s="48"/>
      <c r="S5" s="48"/>
      <c r="T5" s="47" t="s">
        <v>135</v>
      </c>
      <c r="U5" s="48"/>
      <c r="V5" s="50"/>
      <c r="W5" s="204" t="s">
        <v>59</v>
      </c>
      <c r="X5" s="47" t="s">
        <v>134</v>
      </c>
      <c r="Y5" s="48"/>
      <c r="Z5" s="48"/>
      <c r="AA5" s="47" t="s">
        <v>135</v>
      </c>
      <c r="AB5" s="48"/>
      <c r="AC5" s="48"/>
      <c r="AD5" s="47" t="s">
        <v>14</v>
      </c>
      <c r="AE5" s="48"/>
      <c r="AF5" s="48"/>
      <c r="AG5" s="47" t="s">
        <v>136</v>
      </c>
      <c r="AH5" s="48"/>
      <c r="AI5" s="48"/>
      <c r="AJ5" s="47" t="s">
        <v>93</v>
      </c>
      <c r="AK5" s="48"/>
      <c r="AL5" s="4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</row>
    <row r="6" spans="1:153" ht="29.25" customHeight="1">
      <c r="A6" s="14" t="s">
        <v>77</v>
      </c>
      <c r="B6" s="14" t="s">
        <v>78</v>
      </c>
      <c r="C6" s="198"/>
      <c r="D6" s="198"/>
      <c r="E6" s="134"/>
      <c r="F6" s="204"/>
      <c r="G6" s="49" t="s">
        <v>72</v>
      </c>
      <c r="H6" s="14" t="s">
        <v>83</v>
      </c>
      <c r="I6" s="14" t="s">
        <v>84</v>
      </c>
      <c r="J6" s="49" t="s">
        <v>72</v>
      </c>
      <c r="K6" s="14" t="s">
        <v>83</v>
      </c>
      <c r="L6" s="14" t="s">
        <v>84</v>
      </c>
      <c r="M6" s="49" t="s">
        <v>72</v>
      </c>
      <c r="N6" s="14" t="s">
        <v>83</v>
      </c>
      <c r="O6" s="13" t="s">
        <v>84</v>
      </c>
      <c r="P6" s="204"/>
      <c r="Q6" s="49" t="s">
        <v>72</v>
      </c>
      <c r="R6" s="14" t="s">
        <v>83</v>
      </c>
      <c r="S6" s="14" t="s">
        <v>84</v>
      </c>
      <c r="T6" s="49" t="s">
        <v>72</v>
      </c>
      <c r="U6" s="14" t="s">
        <v>83</v>
      </c>
      <c r="V6" s="13" t="s">
        <v>84</v>
      </c>
      <c r="W6" s="204"/>
      <c r="X6" s="49" t="s">
        <v>72</v>
      </c>
      <c r="Y6" s="14" t="s">
        <v>83</v>
      </c>
      <c r="Z6" s="14" t="s">
        <v>84</v>
      </c>
      <c r="AA6" s="49" t="s">
        <v>72</v>
      </c>
      <c r="AB6" s="14" t="s">
        <v>83</v>
      </c>
      <c r="AC6" s="14" t="s">
        <v>84</v>
      </c>
      <c r="AD6" s="49" t="s">
        <v>72</v>
      </c>
      <c r="AE6" s="14" t="s">
        <v>83</v>
      </c>
      <c r="AF6" s="14" t="s">
        <v>84</v>
      </c>
      <c r="AG6" s="49" t="s">
        <v>72</v>
      </c>
      <c r="AH6" s="14" t="s">
        <v>83</v>
      </c>
      <c r="AI6" s="14" t="s">
        <v>84</v>
      </c>
      <c r="AJ6" s="49" t="s">
        <v>72</v>
      </c>
      <c r="AK6" s="14" t="s">
        <v>83</v>
      </c>
      <c r="AL6" s="14" t="s">
        <v>84</v>
      </c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</row>
    <row r="7" spans="1:153" ht="22.5" customHeight="1">
      <c r="A7" s="141"/>
      <c r="B7" s="141"/>
      <c r="C7" s="141" t="s">
        <v>269</v>
      </c>
      <c r="D7" s="141" t="s">
        <v>265</v>
      </c>
      <c r="E7" s="105">
        <f>F7</f>
        <v>2215.51</v>
      </c>
      <c r="F7" s="105">
        <f>G7</f>
        <v>2215.51</v>
      </c>
      <c r="G7" s="105">
        <f>H7+I7</f>
        <v>2215.51</v>
      </c>
      <c r="H7" s="105">
        <f>H8+H9+H10+H11+H12+H13+H14+H15+H16+H17+H18+H19</f>
        <v>1936.4600000000003</v>
      </c>
      <c r="I7" s="105">
        <f>I8+I9+I10+I11+I12+I13+I14+I15+I16+I17+I18+I19</f>
        <v>279.05</v>
      </c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</row>
    <row r="8" spans="1:153" ht="19.5" customHeight="1">
      <c r="A8" s="94" t="s">
        <v>288</v>
      </c>
      <c r="B8" s="95" t="s">
        <v>289</v>
      </c>
      <c r="C8" s="141" t="s">
        <v>269</v>
      </c>
      <c r="D8" s="96" t="s">
        <v>284</v>
      </c>
      <c r="E8" s="97">
        <f aca="true" t="shared" si="0" ref="E8:G15">F8</f>
        <v>1015.95</v>
      </c>
      <c r="F8" s="97">
        <f t="shared" si="0"/>
        <v>1015.95</v>
      </c>
      <c r="G8" s="97">
        <f t="shared" si="0"/>
        <v>1015.95</v>
      </c>
      <c r="H8" s="97">
        <v>1015.95</v>
      </c>
      <c r="I8" s="9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98"/>
      <c r="AK8" s="98"/>
      <c r="AL8" s="88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</row>
    <row r="9" spans="1:153" ht="19.5" customHeight="1">
      <c r="A9" s="94"/>
      <c r="B9" s="95" t="s">
        <v>290</v>
      </c>
      <c r="C9" s="141" t="s">
        <v>269</v>
      </c>
      <c r="D9" s="96" t="s">
        <v>285</v>
      </c>
      <c r="E9" s="97">
        <f t="shared" si="0"/>
        <v>185.85000000000002</v>
      </c>
      <c r="F9" s="97">
        <f t="shared" si="0"/>
        <v>185.85000000000002</v>
      </c>
      <c r="G9" s="97">
        <f t="shared" si="0"/>
        <v>185.85000000000002</v>
      </c>
      <c r="H9" s="97">
        <f>50.89+134.96</f>
        <v>185.85000000000002</v>
      </c>
      <c r="I9" s="97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98"/>
      <c r="AK9" s="98"/>
      <c r="AL9" s="88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</row>
    <row r="10" spans="1:153" ht="19.5" customHeight="1">
      <c r="A10" s="94"/>
      <c r="B10" s="95" t="s">
        <v>292</v>
      </c>
      <c r="C10" s="141" t="s">
        <v>269</v>
      </c>
      <c r="D10" s="96" t="s">
        <v>291</v>
      </c>
      <c r="E10" s="97">
        <f t="shared" si="0"/>
        <v>136.16</v>
      </c>
      <c r="F10" s="97">
        <f t="shared" si="0"/>
        <v>136.16</v>
      </c>
      <c r="G10" s="97">
        <f t="shared" si="0"/>
        <v>136.16</v>
      </c>
      <c r="H10" s="97">
        <f>124.44+11.72</f>
        <v>136.16</v>
      </c>
      <c r="I10" s="97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98"/>
      <c r="AK10" s="98"/>
      <c r="AL10" s="88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</row>
    <row r="11" spans="1:153" ht="19.5" customHeight="1">
      <c r="A11" s="94"/>
      <c r="B11" s="95" t="s">
        <v>293</v>
      </c>
      <c r="C11" s="141" t="s">
        <v>269</v>
      </c>
      <c r="D11" s="96" t="s">
        <v>286</v>
      </c>
      <c r="E11" s="97">
        <f t="shared" si="0"/>
        <v>27.28</v>
      </c>
      <c r="F11" s="97">
        <f t="shared" si="0"/>
        <v>27.28</v>
      </c>
      <c r="G11" s="97">
        <f t="shared" si="0"/>
        <v>27.28</v>
      </c>
      <c r="H11" s="97">
        <v>27.28</v>
      </c>
      <c r="I11" s="9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98"/>
      <c r="AK11" s="98"/>
      <c r="AL11" s="88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</row>
    <row r="12" spans="1:153" ht="19.5" customHeight="1">
      <c r="A12" s="94" t="s">
        <v>296</v>
      </c>
      <c r="B12" s="95" t="s">
        <v>268</v>
      </c>
      <c r="C12" s="141" t="s">
        <v>269</v>
      </c>
      <c r="D12" s="96" t="s">
        <v>297</v>
      </c>
      <c r="E12" s="97">
        <f t="shared" si="0"/>
        <v>204.29000000000002</v>
      </c>
      <c r="F12" s="97">
        <f t="shared" si="0"/>
        <v>204.29000000000002</v>
      </c>
      <c r="G12" s="97">
        <f t="shared" si="0"/>
        <v>204.29000000000002</v>
      </c>
      <c r="H12" s="97">
        <f>197.71+6.58</f>
        <v>204.29000000000002</v>
      </c>
      <c r="I12" s="97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98"/>
      <c r="AK12" s="98"/>
      <c r="AL12" s="88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</row>
    <row r="13" spans="1:153" ht="19.5" customHeight="1">
      <c r="A13" s="94"/>
      <c r="B13" s="95" t="s">
        <v>298</v>
      </c>
      <c r="C13" s="141" t="s">
        <v>269</v>
      </c>
      <c r="D13" s="96" t="s">
        <v>299</v>
      </c>
      <c r="E13" s="97">
        <f t="shared" si="0"/>
        <v>3.6</v>
      </c>
      <c r="F13" s="97">
        <f t="shared" si="0"/>
        <v>3.6</v>
      </c>
      <c r="G13" s="97">
        <f t="shared" si="0"/>
        <v>3.6</v>
      </c>
      <c r="H13" s="97">
        <v>3.6</v>
      </c>
      <c r="I13" s="97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98"/>
      <c r="AK13" s="98"/>
      <c r="AL13" s="88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</row>
    <row r="14" spans="1:153" ht="19.5" customHeight="1">
      <c r="A14" s="94"/>
      <c r="B14" s="95" t="s">
        <v>300</v>
      </c>
      <c r="C14" s="141" t="s">
        <v>269</v>
      </c>
      <c r="D14" s="96" t="s">
        <v>301</v>
      </c>
      <c r="E14" s="97">
        <f t="shared" si="0"/>
        <v>4.5</v>
      </c>
      <c r="F14" s="97">
        <f t="shared" si="0"/>
        <v>4.5</v>
      </c>
      <c r="G14" s="97">
        <f t="shared" si="0"/>
        <v>4.5</v>
      </c>
      <c r="H14" s="97">
        <v>4.5</v>
      </c>
      <c r="I14" s="97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98"/>
      <c r="AK14" s="98"/>
      <c r="AL14" s="88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</row>
    <row r="15" spans="1:153" ht="19.5" customHeight="1">
      <c r="A15" s="94"/>
      <c r="B15" s="95" t="s">
        <v>302</v>
      </c>
      <c r="C15" s="141" t="s">
        <v>269</v>
      </c>
      <c r="D15" s="96" t="s">
        <v>303</v>
      </c>
      <c r="E15" s="97">
        <f t="shared" si="0"/>
        <v>39.97</v>
      </c>
      <c r="F15" s="97">
        <f t="shared" si="0"/>
        <v>39.97</v>
      </c>
      <c r="G15" s="97">
        <f t="shared" si="0"/>
        <v>39.97</v>
      </c>
      <c r="H15" s="97">
        <f>15.97+24</f>
        <v>39.97</v>
      </c>
      <c r="I15" s="97">
        <v>279.05</v>
      </c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98"/>
      <c r="AK15" s="98"/>
      <c r="AL15" s="88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3" ht="19.5" customHeight="1">
      <c r="A16" s="94" t="s">
        <v>294</v>
      </c>
      <c r="B16" s="95" t="s">
        <v>295</v>
      </c>
      <c r="C16" s="141" t="s">
        <v>269</v>
      </c>
      <c r="D16" s="96" t="s">
        <v>287</v>
      </c>
      <c r="E16" s="97">
        <f aca="true" t="shared" si="1" ref="E16:G19">F16</f>
        <v>104.19</v>
      </c>
      <c r="F16" s="97">
        <f t="shared" si="1"/>
        <v>104.19</v>
      </c>
      <c r="G16" s="97">
        <f t="shared" si="1"/>
        <v>104.19</v>
      </c>
      <c r="H16" s="97">
        <v>104.19</v>
      </c>
      <c r="I16" s="9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98"/>
      <c r="AK16" s="98"/>
      <c r="AL16" s="88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</row>
    <row r="17" spans="1:153" ht="19.5" customHeight="1">
      <c r="A17" s="95"/>
      <c r="B17" s="95" t="s">
        <v>290</v>
      </c>
      <c r="C17" s="141" t="s">
        <v>269</v>
      </c>
      <c r="D17" s="96" t="s">
        <v>304</v>
      </c>
      <c r="E17" s="97">
        <f t="shared" si="1"/>
        <v>23.3</v>
      </c>
      <c r="F17" s="97">
        <f t="shared" si="1"/>
        <v>23.3</v>
      </c>
      <c r="G17" s="97">
        <f t="shared" si="1"/>
        <v>23.3</v>
      </c>
      <c r="H17" s="97">
        <v>23.3</v>
      </c>
      <c r="I17" s="97"/>
      <c r="J17" s="99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8"/>
      <c r="AK17" s="98"/>
      <c r="AL17" s="88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</row>
    <row r="18" spans="1:153" ht="19.5" customHeight="1">
      <c r="A18" s="95" t="s">
        <v>305</v>
      </c>
      <c r="B18" s="95" t="s">
        <v>295</v>
      </c>
      <c r="C18" s="141" t="s">
        <v>269</v>
      </c>
      <c r="D18" s="96" t="s">
        <v>306</v>
      </c>
      <c r="E18" s="97">
        <f t="shared" si="1"/>
        <v>7.94</v>
      </c>
      <c r="F18" s="97">
        <f t="shared" si="1"/>
        <v>7.94</v>
      </c>
      <c r="G18" s="97">
        <f t="shared" si="1"/>
        <v>7.94</v>
      </c>
      <c r="H18" s="97">
        <v>7.94</v>
      </c>
      <c r="I18" s="9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98"/>
      <c r="AK18" s="98"/>
      <c r="AL18" s="88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</row>
    <row r="19" spans="1:153" ht="19.5" customHeight="1">
      <c r="A19" s="95"/>
      <c r="B19" s="95" t="s">
        <v>277</v>
      </c>
      <c r="C19" s="141" t="s">
        <v>269</v>
      </c>
      <c r="D19" s="96" t="s">
        <v>307</v>
      </c>
      <c r="E19" s="97">
        <f t="shared" si="1"/>
        <v>183.43</v>
      </c>
      <c r="F19" s="97">
        <f t="shared" si="1"/>
        <v>183.43</v>
      </c>
      <c r="G19" s="97">
        <f t="shared" si="1"/>
        <v>183.43</v>
      </c>
      <c r="H19" s="97">
        <v>183.43</v>
      </c>
      <c r="I19" s="9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98"/>
      <c r="AK19" s="98"/>
      <c r="AL19" s="88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</row>
  </sheetData>
  <mergeCells count="6">
    <mergeCell ref="P5:P6"/>
    <mergeCell ref="W5:W6"/>
    <mergeCell ref="C5:C6"/>
    <mergeCell ref="D5:D6"/>
    <mergeCell ref="E4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5"/>
  <sheetViews>
    <sheetView showGridLines="0" showZeros="0" workbookViewId="0" topLeftCell="A16">
      <selection activeCell="L11" sqref="L11"/>
    </sheetView>
  </sheetViews>
  <sheetFormatPr defaultColWidth="9.16015625" defaultRowHeight="12.75" customHeight="1"/>
  <cols>
    <col min="1" max="1" width="4.83203125" style="118" customWidth="1"/>
    <col min="2" max="3" width="3.66015625" style="118" customWidth="1"/>
    <col min="4" max="4" width="38" style="107" customWidth="1"/>
    <col min="5" max="6" width="14.66015625" style="119" customWidth="1"/>
    <col min="7" max="10" width="10.66015625" style="119" customWidth="1"/>
    <col min="11" max="11" width="9.16015625" style="119" customWidth="1"/>
    <col min="12" max="14" width="10.66015625" style="119" customWidth="1"/>
    <col min="15" max="17" width="12.16015625" style="119" customWidth="1"/>
    <col min="18" max="18" width="12.16015625" style="107" customWidth="1"/>
    <col min="19" max="21" width="10.66015625" style="107" customWidth="1"/>
    <col min="22" max="26" width="12.16015625" style="107" customWidth="1"/>
    <col min="27" max="27" width="10.66015625" style="119" customWidth="1"/>
    <col min="28" max="28" width="10.66015625" style="107" customWidth="1"/>
    <col min="29" max="29" width="12.16015625" style="107" customWidth="1"/>
    <col min="30" max="30" width="9.83203125" style="107" customWidth="1"/>
    <col min="31" max="34" width="10.66015625" style="107" customWidth="1"/>
    <col min="35" max="39" width="9.16015625" style="107" customWidth="1"/>
    <col min="40" max="45" width="10.66015625" style="107" customWidth="1"/>
    <col min="46" max="46" width="10.66015625" style="119" customWidth="1"/>
    <col min="47" max="48" width="10.66015625" style="107" customWidth="1"/>
    <col min="49" max="49" width="10.66015625" style="119" customWidth="1"/>
    <col min="50" max="118" width="10.66015625" style="107" customWidth="1"/>
    <col min="119" max="16384" width="9.16015625" style="107" customWidth="1"/>
  </cols>
  <sheetData>
    <row r="1" spans="1:117" ht="19.5" customHeight="1">
      <c r="A1" s="120"/>
      <c r="B1" s="120"/>
      <c r="C1" s="120"/>
      <c r="D1" s="163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3"/>
      <c r="S1" s="163"/>
      <c r="T1" s="163"/>
      <c r="U1" s="163"/>
      <c r="V1" s="163"/>
      <c r="W1" s="163"/>
      <c r="X1" s="163"/>
      <c r="Y1" s="163"/>
      <c r="Z1" s="163"/>
      <c r="AA1" s="164"/>
      <c r="AB1" s="163"/>
      <c r="AC1" s="163"/>
      <c r="AD1" s="165"/>
      <c r="AE1" s="165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2"/>
      <c r="AU1" s="121"/>
      <c r="AV1" s="121"/>
      <c r="AW1" s="122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51" t="s">
        <v>137</v>
      </c>
    </row>
    <row r="2" spans="1:117" ht="19.5" customHeight="1">
      <c r="A2" s="214" t="s">
        <v>138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</row>
    <row r="3" spans="1:118" ht="19.5" customHeight="1">
      <c r="A3" s="166" t="s">
        <v>322</v>
      </c>
      <c r="B3" s="108"/>
      <c r="C3" s="108"/>
      <c r="D3" s="109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8"/>
      <c r="T3" s="168"/>
      <c r="U3" s="168"/>
      <c r="V3" s="168"/>
      <c r="W3" s="168"/>
      <c r="X3" s="168"/>
      <c r="Y3" s="168"/>
      <c r="Z3" s="168"/>
      <c r="AA3" s="167"/>
      <c r="AB3" s="168"/>
      <c r="AC3" s="168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70"/>
      <c r="AU3" s="169"/>
      <c r="AV3" s="169"/>
      <c r="AW3" s="170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10" t="s">
        <v>4</v>
      </c>
      <c r="DN3" s="169"/>
    </row>
    <row r="4" spans="1:118" ht="19.5" customHeight="1">
      <c r="A4" s="134" t="s">
        <v>58</v>
      </c>
      <c r="B4" s="134"/>
      <c r="C4" s="134"/>
      <c r="D4" s="134"/>
      <c r="E4" s="210" t="s">
        <v>59</v>
      </c>
      <c r="F4" s="205" t="s">
        <v>139</v>
      </c>
      <c r="G4" s="205"/>
      <c r="H4" s="205"/>
      <c r="I4" s="205"/>
      <c r="J4" s="205"/>
      <c r="K4" s="205"/>
      <c r="L4" s="205"/>
      <c r="M4" s="205"/>
      <c r="N4" s="205"/>
      <c r="O4" s="205"/>
      <c r="P4" s="206"/>
      <c r="Q4" s="197" t="s">
        <v>140</v>
      </c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207" t="s">
        <v>141</v>
      </c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 t="s">
        <v>142</v>
      </c>
      <c r="BP4" s="208"/>
      <c r="BQ4" s="208"/>
      <c r="BR4" s="208"/>
      <c r="BS4" s="208"/>
      <c r="BT4" s="208" t="s">
        <v>143</v>
      </c>
      <c r="BU4" s="208"/>
      <c r="BV4" s="208"/>
      <c r="BW4" s="208"/>
      <c r="BX4" s="208"/>
      <c r="BY4" s="208" t="s">
        <v>144</v>
      </c>
      <c r="BZ4" s="208"/>
      <c r="CA4" s="208"/>
      <c r="CB4" s="208" t="s">
        <v>145</v>
      </c>
      <c r="CC4" s="208"/>
      <c r="CD4" s="208"/>
      <c r="CE4" s="208" t="s">
        <v>146</v>
      </c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 t="s">
        <v>147</v>
      </c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 t="s">
        <v>148</v>
      </c>
      <c r="DG4" s="208"/>
      <c r="DH4" s="208"/>
      <c r="DI4" s="208"/>
      <c r="DJ4" s="208"/>
      <c r="DK4" s="208"/>
      <c r="DL4" s="208"/>
      <c r="DM4" s="208"/>
      <c r="DN4" s="169"/>
    </row>
    <row r="5" spans="1:118" ht="19.5" customHeight="1">
      <c r="A5" s="111" t="s">
        <v>67</v>
      </c>
      <c r="B5" s="111"/>
      <c r="C5" s="112"/>
      <c r="D5" s="209" t="s">
        <v>149</v>
      </c>
      <c r="E5" s="205"/>
      <c r="F5" s="212" t="s">
        <v>72</v>
      </c>
      <c r="G5" s="212" t="s">
        <v>150</v>
      </c>
      <c r="H5" s="212" t="s">
        <v>151</v>
      </c>
      <c r="I5" s="212" t="s">
        <v>152</v>
      </c>
      <c r="J5" s="212" t="s">
        <v>153</v>
      </c>
      <c r="K5" s="212" t="s">
        <v>154</v>
      </c>
      <c r="L5" s="212" t="s">
        <v>155</v>
      </c>
      <c r="M5" s="212" t="s">
        <v>156</v>
      </c>
      <c r="N5" s="212" t="s">
        <v>157</v>
      </c>
      <c r="O5" s="212" t="s">
        <v>158</v>
      </c>
      <c r="P5" s="212" t="s">
        <v>159</v>
      </c>
      <c r="Q5" s="212" t="s">
        <v>72</v>
      </c>
      <c r="R5" s="213" t="s">
        <v>160</v>
      </c>
      <c r="S5" s="213" t="s">
        <v>161</v>
      </c>
      <c r="T5" s="213" t="s">
        <v>162</v>
      </c>
      <c r="U5" s="213" t="s">
        <v>163</v>
      </c>
      <c r="V5" s="213" t="s">
        <v>164</v>
      </c>
      <c r="W5" s="213" t="s">
        <v>165</v>
      </c>
      <c r="X5" s="213" t="s">
        <v>166</v>
      </c>
      <c r="Y5" s="213" t="s">
        <v>167</v>
      </c>
      <c r="Z5" s="213" t="s">
        <v>168</v>
      </c>
      <c r="AA5" s="212" t="s">
        <v>169</v>
      </c>
      <c r="AB5" s="213" t="s">
        <v>170</v>
      </c>
      <c r="AC5" s="213" t="s">
        <v>171</v>
      </c>
      <c r="AD5" s="213" t="s">
        <v>172</v>
      </c>
      <c r="AE5" s="213" t="s">
        <v>173</v>
      </c>
      <c r="AF5" s="213" t="s">
        <v>174</v>
      </c>
      <c r="AG5" s="213" t="s">
        <v>175</v>
      </c>
      <c r="AH5" s="213" t="s">
        <v>176</v>
      </c>
      <c r="AI5" s="213" t="s">
        <v>177</v>
      </c>
      <c r="AJ5" s="213" t="s">
        <v>178</v>
      </c>
      <c r="AK5" s="213" t="s">
        <v>179</v>
      </c>
      <c r="AL5" s="213" t="s">
        <v>180</v>
      </c>
      <c r="AM5" s="213" t="s">
        <v>181</v>
      </c>
      <c r="AN5" s="213" t="s">
        <v>182</v>
      </c>
      <c r="AO5" s="213" t="s">
        <v>183</v>
      </c>
      <c r="AP5" s="213" t="s">
        <v>184</v>
      </c>
      <c r="AQ5" s="213" t="s">
        <v>185</v>
      </c>
      <c r="AR5" s="213" t="s">
        <v>186</v>
      </c>
      <c r="AS5" s="213" t="s">
        <v>187</v>
      </c>
      <c r="AT5" s="212" t="s">
        <v>188</v>
      </c>
      <c r="AU5" s="213" t="s">
        <v>325</v>
      </c>
      <c r="AV5" s="213" t="s">
        <v>189</v>
      </c>
      <c r="AW5" s="212" t="s">
        <v>190</v>
      </c>
      <c r="AX5" s="197" t="s">
        <v>72</v>
      </c>
      <c r="AY5" s="197" t="s">
        <v>191</v>
      </c>
      <c r="AZ5" s="197" t="s">
        <v>192</v>
      </c>
      <c r="BA5" s="197" t="s">
        <v>193</v>
      </c>
      <c r="BB5" s="197" t="s">
        <v>194</v>
      </c>
      <c r="BC5" s="197" t="s">
        <v>195</v>
      </c>
      <c r="BD5" s="197" t="s">
        <v>196</v>
      </c>
      <c r="BE5" s="197" t="s">
        <v>197</v>
      </c>
      <c r="BF5" s="197" t="s">
        <v>198</v>
      </c>
      <c r="BG5" s="197" t="s">
        <v>199</v>
      </c>
      <c r="BH5" s="197" t="s">
        <v>200</v>
      </c>
      <c r="BI5" s="197" t="s">
        <v>201</v>
      </c>
      <c r="BJ5" s="197" t="s">
        <v>202</v>
      </c>
      <c r="BK5" s="197" t="s">
        <v>203</v>
      </c>
      <c r="BL5" s="197" t="s">
        <v>204</v>
      </c>
      <c r="BM5" s="197" t="s">
        <v>205</v>
      </c>
      <c r="BN5" s="197" t="s">
        <v>206</v>
      </c>
      <c r="BO5" s="197" t="s">
        <v>72</v>
      </c>
      <c r="BP5" s="197" t="s">
        <v>207</v>
      </c>
      <c r="BQ5" s="197" t="s">
        <v>208</v>
      </c>
      <c r="BR5" s="197" t="s">
        <v>209</v>
      </c>
      <c r="BS5" s="197" t="s">
        <v>210</v>
      </c>
      <c r="BT5" s="197" t="s">
        <v>72</v>
      </c>
      <c r="BU5" s="197" t="s">
        <v>211</v>
      </c>
      <c r="BV5" s="197" t="s">
        <v>212</v>
      </c>
      <c r="BW5" s="197" t="s">
        <v>213</v>
      </c>
      <c r="BX5" s="197" t="s">
        <v>214</v>
      </c>
      <c r="BY5" s="197" t="s">
        <v>72</v>
      </c>
      <c r="BZ5" s="197" t="s">
        <v>215</v>
      </c>
      <c r="CA5" s="197" t="s">
        <v>216</v>
      </c>
      <c r="CB5" s="197" t="s">
        <v>72</v>
      </c>
      <c r="CC5" s="197" t="s">
        <v>217</v>
      </c>
      <c r="CD5" s="197" t="s">
        <v>218</v>
      </c>
      <c r="CE5" s="197" t="s">
        <v>72</v>
      </c>
      <c r="CF5" s="197" t="s">
        <v>219</v>
      </c>
      <c r="CG5" s="197" t="s">
        <v>220</v>
      </c>
      <c r="CH5" s="197" t="s">
        <v>221</v>
      </c>
      <c r="CI5" s="197" t="s">
        <v>222</v>
      </c>
      <c r="CJ5" s="197" t="s">
        <v>223</v>
      </c>
      <c r="CK5" s="197" t="s">
        <v>224</v>
      </c>
      <c r="CL5" s="197" t="s">
        <v>225</v>
      </c>
      <c r="CM5" s="197" t="s">
        <v>226</v>
      </c>
      <c r="CN5" s="197" t="s">
        <v>227</v>
      </c>
      <c r="CO5" s="197" t="s">
        <v>228</v>
      </c>
      <c r="CP5" s="197" t="s">
        <v>72</v>
      </c>
      <c r="CQ5" s="197" t="s">
        <v>219</v>
      </c>
      <c r="CR5" s="197" t="s">
        <v>220</v>
      </c>
      <c r="CS5" s="197" t="s">
        <v>221</v>
      </c>
      <c r="CT5" s="197" t="s">
        <v>222</v>
      </c>
      <c r="CU5" s="197" t="s">
        <v>223</v>
      </c>
      <c r="CV5" s="197" t="s">
        <v>224</v>
      </c>
      <c r="CW5" s="197" t="s">
        <v>225</v>
      </c>
      <c r="CX5" s="197" t="s">
        <v>229</v>
      </c>
      <c r="CY5" s="197" t="s">
        <v>230</v>
      </c>
      <c r="CZ5" s="197" t="s">
        <v>231</v>
      </c>
      <c r="DA5" s="197" t="s">
        <v>232</v>
      </c>
      <c r="DB5" s="197" t="s">
        <v>226</v>
      </c>
      <c r="DC5" s="197" t="s">
        <v>227</v>
      </c>
      <c r="DD5" s="197" t="s">
        <v>233</v>
      </c>
      <c r="DE5" s="197" t="s">
        <v>147</v>
      </c>
      <c r="DF5" s="197" t="s">
        <v>72</v>
      </c>
      <c r="DG5" s="197" t="s">
        <v>234</v>
      </c>
      <c r="DH5" s="197" t="s">
        <v>235</v>
      </c>
      <c r="DI5" s="197" t="s">
        <v>236</v>
      </c>
      <c r="DJ5" s="197" t="s">
        <v>237</v>
      </c>
      <c r="DK5" s="197" t="s">
        <v>238</v>
      </c>
      <c r="DL5" s="197" t="s">
        <v>239</v>
      </c>
      <c r="DM5" s="197" t="s">
        <v>148</v>
      </c>
      <c r="DN5" s="169"/>
    </row>
    <row r="6" spans="1:118" ht="30.75" customHeight="1">
      <c r="A6" s="102" t="s">
        <v>77</v>
      </c>
      <c r="B6" s="102" t="s">
        <v>78</v>
      </c>
      <c r="C6" s="103" t="s">
        <v>79</v>
      </c>
      <c r="D6" s="199"/>
      <c r="E6" s="211"/>
      <c r="F6" s="205"/>
      <c r="G6" s="205"/>
      <c r="H6" s="205"/>
      <c r="I6" s="205"/>
      <c r="J6" s="205"/>
      <c r="K6" s="211"/>
      <c r="L6" s="205"/>
      <c r="M6" s="205"/>
      <c r="N6" s="205"/>
      <c r="O6" s="205"/>
      <c r="P6" s="205"/>
      <c r="Q6" s="205"/>
      <c r="R6" s="197"/>
      <c r="S6" s="197"/>
      <c r="T6" s="197"/>
      <c r="U6" s="197"/>
      <c r="V6" s="197"/>
      <c r="W6" s="197"/>
      <c r="X6" s="197"/>
      <c r="Y6" s="197"/>
      <c r="Z6" s="197"/>
      <c r="AA6" s="205"/>
      <c r="AB6" s="197"/>
      <c r="AC6" s="197"/>
      <c r="AD6" s="197"/>
      <c r="AE6" s="197"/>
      <c r="AF6" s="197"/>
      <c r="AG6" s="197"/>
      <c r="AH6" s="197"/>
      <c r="AI6" s="133"/>
      <c r="AJ6" s="133"/>
      <c r="AK6" s="133"/>
      <c r="AL6" s="133"/>
      <c r="AM6" s="133"/>
      <c r="AN6" s="197"/>
      <c r="AO6" s="197"/>
      <c r="AP6" s="197"/>
      <c r="AQ6" s="197"/>
      <c r="AR6" s="197"/>
      <c r="AS6" s="197"/>
      <c r="AT6" s="205"/>
      <c r="AU6" s="197"/>
      <c r="AV6" s="197"/>
      <c r="AW6" s="205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7"/>
      <c r="DN6" s="169"/>
    </row>
    <row r="7" spans="1:118" ht="30.75" customHeight="1">
      <c r="A7" s="102"/>
      <c r="B7" s="102"/>
      <c r="C7" s="103"/>
      <c r="D7" s="13" t="s">
        <v>323</v>
      </c>
      <c r="E7" s="106">
        <f>E8+E9+E10+E11+E12+E13+E14+E15+E16+E17+E18+E19+E21+E20+E22+E23+E24</f>
        <v>2215.5099999999998</v>
      </c>
      <c r="F7" s="106">
        <f>F8+F9+F10+F11+F12+F13+F14+F15+F16+F17+F18+F19+F21+F20+F22+F23+F24</f>
        <v>1333.27</v>
      </c>
      <c r="G7" s="106">
        <f>G8+G9+G10+G11+G12+G13+G14+G15+G16+G17+G18+G19+G21+G20+G22+G23+G24</f>
        <v>330.11</v>
      </c>
      <c r="H7" s="106">
        <f aca="true" t="shared" si="0" ref="H7:BS7">H8+H9+H10+H11+H12+H13+H14+H15+H16+H17+H18+H19+H21+H20+H22+H23+H24</f>
        <v>698.96</v>
      </c>
      <c r="I7" s="106">
        <f t="shared" si="0"/>
        <v>24.24</v>
      </c>
      <c r="J7" s="106">
        <f t="shared" si="0"/>
        <v>57.419999999999995</v>
      </c>
      <c r="K7" s="106">
        <f t="shared" si="0"/>
        <v>0</v>
      </c>
      <c r="L7" s="106">
        <f t="shared" si="0"/>
        <v>0</v>
      </c>
      <c r="M7" s="106">
        <f t="shared" si="0"/>
        <v>60.3</v>
      </c>
      <c r="N7" s="106">
        <f t="shared" si="0"/>
        <v>134.96</v>
      </c>
      <c r="O7" s="106">
        <f t="shared" si="0"/>
        <v>0</v>
      </c>
      <c r="P7" s="106">
        <f t="shared" si="0"/>
        <v>27.28</v>
      </c>
      <c r="Q7" s="106">
        <f t="shared" si="0"/>
        <v>554.71</v>
      </c>
      <c r="R7" s="106">
        <f t="shared" si="0"/>
        <v>27.71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 t="shared" si="0"/>
        <v>2.77</v>
      </c>
      <c r="W7" s="106">
        <f t="shared" si="0"/>
        <v>6.930000000000001</v>
      </c>
      <c r="X7" s="106">
        <f t="shared" si="0"/>
        <v>11.7</v>
      </c>
      <c r="Y7" s="106">
        <f t="shared" si="0"/>
        <v>0</v>
      </c>
      <c r="Z7" s="106">
        <f t="shared" si="0"/>
        <v>0</v>
      </c>
      <c r="AA7" s="106">
        <f t="shared" si="0"/>
        <v>83.16</v>
      </c>
      <c r="AB7" s="106">
        <f t="shared" si="0"/>
        <v>0</v>
      </c>
      <c r="AC7" s="106">
        <f t="shared" si="0"/>
        <v>0</v>
      </c>
      <c r="AD7" s="106">
        <f t="shared" si="0"/>
        <v>0</v>
      </c>
      <c r="AE7" s="106">
        <f t="shared" si="0"/>
        <v>0</v>
      </c>
      <c r="AF7" s="106">
        <f t="shared" si="0"/>
        <v>0</v>
      </c>
      <c r="AG7" s="106">
        <f t="shared" si="0"/>
        <v>3.6</v>
      </c>
      <c r="AH7" s="106">
        <f t="shared" si="0"/>
        <v>0</v>
      </c>
      <c r="AI7" s="106">
        <f t="shared" si="0"/>
        <v>0</v>
      </c>
      <c r="AJ7" s="106">
        <f t="shared" si="0"/>
        <v>0</v>
      </c>
      <c r="AK7" s="106">
        <f t="shared" si="0"/>
        <v>0</v>
      </c>
      <c r="AL7" s="106">
        <f t="shared" si="0"/>
        <v>0</v>
      </c>
      <c r="AM7" s="106">
        <f t="shared" si="0"/>
        <v>0</v>
      </c>
      <c r="AN7" s="106">
        <f t="shared" si="0"/>
        <v>0</v>
      </c>
      <c r="AO7" s="106">
        <f t="shared" si="0"/>
        <v>0</v>
      </c>
      <c r="AP7" s="106">
        <f t="shared" si="0"/>
        <v>0</v>
      </c>
      <c r="AQ7" s="106">
        <f t="shared" si="0"/>
        <v>0</v>
      </c>
      <c r="AR7" s="106">
        <f t="shared" si="0"/>
        <v>7.8100000000000005</v>
      </c>
      <c r="AS7" s="106">
        <f t="shared" si="0"/>
        <v>16.5</v>
      </c>
      <c r="AT7" s="106">
        <f t="shared" si="0"/>
        <v>9</v>
      </c>
      <c r="AU7" s="106">
        <f t="shared" si="0"/>
        <v>65.22</v>
      </c>
      <c r="AV7" s="106">
        <f t="shared" si="0"/>
        <v>0</v>
      </c>
      <c r="AW7" s="106">
        <f t="shared" si="0"/>
        <v>320.31000000000006</v>
      </c>
      <c r="AX7" s="106">
        <f t="shared" si="0"/>
        <v>327.53000000000003</v>
      </c>
      <c r="AY7" s="106">
        <f t="shared" si="0"/>
        <v>53.64</v>
      </c>
      <c r="AZ7" s="106">
        <f t="shared" si="0"/>
        <v>129.79</v>
      </c>
      <c r="BA7" s="106">
        <f t="shared" si="0"/>
        <v>0</v>
      </c>
      <c r="BB7" s="106">
        <f t="shared" si="0"/>
        <v>0</v>
      </c>
      <c r="BC7" s="106">
        <f t="shared" si="0"/>
        <v>1.62</v>
      </c>
      <c r="BD7" s="106">
        <f t="shared" si="0"/>
        <v>0</v>
      </c>
      <c r="BE7" s="106">
        <f t="shared" si="0"/>
        <v>6.32</v>
      </c>
      <c r="BF7" s="106">
        <f t="shared" si="0"/>
        <v>0</v>
      </c>
      <c r="BG7" s="106">
        <f t="shared" si="0"/>
        <v>0</v>
      </c>
      <c r="BH7" s="106">
        <f t="shared" si="0"/>
        <v>0</v>
      </c>
      <c r="BI7" s="106">
        <f t="shared" si="0"/>
        <v>136.16</v>
      </c>
      <c r="BJ7" s="106">
        <f t="shared" si="0"/>
        <v>0</v>
      </c>
      <c r="BK7" s="106">
        <f t="shared" si="0"/>
        <v>0</v>
      </c>
      <c r="BL7" s="106">
        <f t="shared" si="0"/>
        <v>0</v>
      </c>
      <c r="BM7" s="106">
        <f t="shared" si="0"/>
        <v>0</v>
      </c>
      <c r="BN7" s="106">
        <f t="shared" si="0"/>
        <v>0</v>
      </c>
      <c r="BO7" s="106">
        <f t="shared" si="0"/>
        <v>0</v>
      </c>
      <c r="BP7" s="106">
        <f t="shared" si="0"/>
        <v>0</v>
      </c>
      <c r="BQ7" s="106">
        <f t="shared" si="0"/>
        <v>0</v>
      </c>
      <c r="BR7" s="106">
        <f t="shared" si="0"/>
        <v>0</v>
      </c>
      <c r="BS7" s="106">
        <f t="shared" si="0"/>
        <v>0</v>
      </c>
      <c r="BT7" s="106">
        <f>BT8+BT9+BT10+BT11+BT12+BT13+BT14+BT15+BT16+BT17+BT18+BT19+BT21+BT20+BT22+BT23+BT24</f>
        <v>0</v>
      </c>
      <c r="BU7" s="106">
        <f aca="true" t="shared" si="1" ref="BU7:DL7">BU8+BU9+BU10+BU11+BU12+BU13+BU14+BU15+BU16+BU17+BU18+BU19+BU21+BU20+BU22+BU23+BU24</f>
        <v>0</v>
      </c>
      <c r="BV7" s="106">
        <f t="shared" si="1"/>
        <v>0</v>
      </c>
      <c r="BW7" s="106">
        <f t="shared" si="1"/>
        <v>0</v>
      </c>
      <c r="BX7" s="106">
        <f t="shared" si="1"/>
        <v>0</v>
      </c>
      <c r="BY7" s="106">
        <f t="shared" si="1"/>
        <v>0</v>
      </c>
      <c r="BZ7" s="106">
        <f t="shared" si="1"/>
        <v>0</v>
      </c>
      <c r="CA7" s="106">
        <f t="shared" si="1"/>
        <v>0</v>
      </c>
      <c r="CB7" s="106">
        <f t="shared" si="1"/>
        <v>0</v>
      </c>
      <c r="CC7" s="106">
        <f t="shared" si="1"/>
        <v>0</v>
      </c>
      <c r="CD7" s="106">
        <f t="shared" si="1"/>
        <v>0</v>
      </c>
      <c r="CE7" s="106">
        <f t="shared" si="1"/>
        <v>0</v>
      </c>
      <c r="CF7" s="106">
        <f t="shared" si="1"/>
        <v>0</v>
      </c>
      <c r="CG7" s="106">
        <f t="shared" si="1"/>
        <v>0</v>
      </c>
      <c r="CH7" s="106">
        <f t="shared" si="1"/>
        <v>0</v>
      </c>
      <c r="CI7" s="106">
        <f t="shared" si="1"/>
        <v>0</v>
      </c>
      <c r="CJ7" s="106">
        <f t="shared" si="1"/>
        <v>0</v>
      </c>
      <c r="CK7" s="106">
        <f t="shared" si="1"/>
        <v>0</v>
      </c>
      <c r="CL7" s="106">
        <f t="shared" si="1"/>
        <v>0</v>
      </c>
      <c r="CM7" s="106">
        <f t="shared" si="1"/>
        <v>0</v>
      </c>
      <c r="CN7" s="106">
        <f t="shared" si="1"/>
        <v>0</v>
      </c>
      <c r="CO7" s="106">
        <f t="shared" si="1"/>
        <v>0</v>
      </c>
      <c r="CP7" s="106">
        <f t="shared" si="1"/>
        <v>0</v>
      </c>
      <c r="CQ7" s="106">
        <f t="shared" si="1"/>
        <v>0</v>
      </c>
      <c r="CR7" s="106">
        <f t="shared" si="1"/>
        <v>0</v>
      </c>
      <c r="CS7" s="106">
        <f t="shared" si="1"/>
        <v>0</v>
      </c>
      <c r="CT7" s="106">
        <f t="shared" si="1"/>
        <v>0</v>
      </c>
      <c r="CU7" s="106">
        <f t="shared" si="1"/>
        <v>0</v>
      </c>
      <c r="CV7" s="106">
        <f t="shared" si="1"/>
        <v>0</v>
      </c>
      <c r="CW7" s="106">
        <f t="shared" si="1"/>
        <v>0</v>
      </c>
      <c r="CX7" s="106">
        <f t="shared" si="1"/>
        <v>0</v>
      </c>
      <c r="CY7" s="106">
        <f t="shared" si="1"/>
        <v>0</v>
      </c>
      <c r="CZ7" s="106">
        <f t="shared" si="1"/>
        <v>0</v>
      </c>
      <c r="DA7" s="106">
        <f t="shared" si="1"/>
        <v>0</v>
      </c>
      <c r="DB7" s="106">
        <f t="shared" si="1"/>
        <v>0</v>
      </c>
      <c r="DC7" s="106">
        <f t="shared" si="1"/>
        <v>0</v>
      </c>
      <c r="DD7" s="106">
        <f t="shared" si="1"/>
        <v>0</v>
      </c>
      <c r="DE7" s="106">
        <f t="shared" si="1"/>
        <v>0</v>
      </c>
      <c r="DF7" s="106">
        <f t="shared" si="1"/>
        <v>0</v>
      </c>
      <c r="DG7" s="106">
        <f t="shared" si="1"/>
        <v>0</v>
      </c>
      <c r="DH7" s="106">
        <f t="shared" si="1"/>
        <v>0</v>
      </c>
      <c r="DI7" s="106">
        <f t="shared" si="1"/>
        <v>0</v>
      </c>
      <c r="DJ7" s="106">
        <f t="shared" si="1"/>
        <v>0</v>
      </c>
      <c r="DK7" s="106">
        <f t="shared" si="1"/>
        <v>0</v>
      </c>
      <c r="DL7" s="106">
        <f t="shared" si="1"/>
        <v>0</v>
      </c>
      <c r="DM7" s="100"/>
      <c r="DN7" s="169"/>
    </row>
    <row r="8" spans="1:118" ht="24" customHeight="1">
      <c r="A8" s="94" t="s">
        <v>308</v>
      </c>
      <c r="B8" s="94" t="s">
        <v>309</v>
      </c>
      <c r="C8" s="94" t="s">
        <v>310</v>
      </c>
      <c r="D8" s="94" t="s">
        <v>311</v>
      </c>
      <c r="E8" s="105">
        <f>F8+Q8+AX8</f>
        <v>1015.95</v>
      </c>
      <c r="F8" s="105">
        <f>G8+H8+I8+J8+K8+L8+M8+N8+O8+P8</f>
        <v>1015.95</v>
      </c>
      <c r="G8" s="105">
        <v>297.25</v>
      </c>
      <c r="H8" s="105">
        <v>694.46</v>
      </c>
      <c r="I8" s="105">
        <v>24.24</v>
      </c>
      <c r="J8" s="171"/>
      <c r="K8" s="105"/>
      <c r="L8" s="172"/>
      <c r="M8" s="105"/>
      <c r="N8" s="105"/>
      <c r="O8" s="105"/>
      <c r="P8" s="105"/>
      <c r="Q8" s="106">
        <f>R8+S8+T8+U8+V8+W8+X8+Y8+Z8+AA8+AB8+AC8+AD8+AE8+AF8+AG8+AH8+AI8+AJ8+AK8+AL8+AM8+AN8+AO8+AP8+AQ8+AR8+AS8+AT8+AU8+AV8+AW8</f>
        <v>0</v>
      </c>
      <c r="R8" s="173"/>
      <c r="S8" s="173"/>
      <c r="T8" s="173"/>
      <c r="U8" s="173"/>
      <c r="V8" s="173"/>
      <c r="W8" s="173"/>
      <c r="X8" s="173"/>
      <c r="Y8" s="173"/>
      <c r="Z8" s="173"/>
      <c r="AA8" s="105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05"/>
      <c r="AU8" s="173"/>
      <c r="AV8" s="173"/>
      <c r="AW8" s="105"/>
      <c r="AX8" s="173">
        <f>AY8+AZ8+BA8+BB8+BC8+BD8+BE8+BF8+BG8+BH8+BI8+BJ8+BK8+BL8+BM8+BN8</f>
        <v>0</v>
      </c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69"/>
    </row>
    <row r="9" spans="1:118" ht="19.5" customHeight="1">
      <c r="A9" s="89" t="s">
        <v>312</v>
      </c>
      <c r="B9" s="89" t="s">
        <v>309</v>
      </c>
      <c r="C9" s="89" t="s">
        <v>310</v>
      </c>
      <c r="D9" s="90" t="s">
        <v>313</v>
      </c>
      <c r="E9" s="105">
        <f aca="true" t="shared" si="2" ref="E9:E24">F9+Q9+AX9</f>
        <v>50.88999999999999</v>
      </c>
      <c r="F9" s="105">
        <f>G9+H9+I9+J9+K9+L9+M9+N9+O9+P9</f>
        <v>50.88999999999999</v>
      </c>
      <c r="G9" s="97"/>
      <c r="H9" s="97"/>
      <c r="I9" s="97"/>
      <c r="J9" s="97">
        <f>43.41+1.16+6.32</f>
        <v>50.88999999999999</v>
      </c>
      <c r="K9" s="97"/>
      <c r="L9" s="97"/>
      <c r="M9" s="97"/>
      <c r="N9" s="97"/>
      <c r="O9" s="97"/>
      <c r="P9" s="97"/>
      <c r="Q9" s="106">
        <f aca="true" t="shared" si="3" ref="Q9:Q23">R9+S9+T9+U9+V9+W9+X9+Y9+Z9+AA9+AB9+AC9+AD9+AE9+AF9+AG9+AH9+AI9+AJ9+AK9+AL9+AM9+AN9+AO9+AP9+AQ9+AR9+AS9+AT9+AU9+AV9+AW9</f>
        <v>0</v>
      </c>
      <c r="R9" s="91"/>
      <c r="S9" s="91"/>
      <c r="T9" s="91"/>
      <c r="U9" s="91"/>
      <c r="V9" s="91"/>
      <c r="W9" s="91"/>
      <c r="X9" s="91"/>
      <c r="Y9" s="114"/>
      <c r="Z9" s="91"/>
      <c r="AA9" s="97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7"/>
      <c r="AU9" s="91"/>
      <c r="AV9" s="91"/>
      <c r="AW9" s="97"/>
      <c r="AX9" s="173">
        <f aca="true" t="shared" si="4" ref="AX9:AX25">AY9+AZ9+BA9+BB9+BC9+BD9+BE9+BF9+BG9+BH9+BI9+BJ9+BK9+BL9+BM9+BN9</f>
        <v>0</v>
      </c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169"/>
    </row>
    <row r="10" spans="1:118" ht="19.5" customHeight="1">
      <c r="A10" s="89" t="s">
        <v>312</v>
      </c>
      <c r="B10" s="89" t="s">
        <v>309</v>
      </c>
      <c r="C10" s="89" t="s">
        <v>310</v>
      </c>
      <c r="D10" s="90" t="s">
        <v>314</v>
      </c>
      <c r="E10" s="105">
        <f t="shared" si="2"/>
        <v>27.28</v>
      </c>
      <c r="F10" s="105">
        <f>G10+H10+I10+J10+K10+L10+M10+N10+O10+P10</f>
        <v>27.28</v>
      </c>
      <c r="G10" s="97"/>
      <c r="H10" s="97"/>
      <c r="I10" s="97"/>
      <c r="J10" s="97"/>
      <c r="K10" s="97"/>
      <c r="L10" s="97"/>
      <c r="M10" s="97"/>
      <c r="N10" s="97"/>
      <c r="O10" s="97"/>
      <c r="P10" s="97">
        <v>27.28</v>
      </c>
      <c r="Q10" s="106">
        <f t="shared" si="3"/>
        <v>0</v>
      </c>
      <c r="R10" s="91"/>
      <c r="S10" s="91"/>
      <c r="T10" s="91"/>
      <c r="U10" s="91"/>
      <c r="V10" s="91"/>
      <c r="W10" s="91"/>
      <c r="X10" s="91"/>
      <c r="Y10" s="91"/>
      <c r="Z10" s="91"/>
      <c r="AA10" s="97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7"/>
      <c r="AU10" s="91"/>
      <c r="AV10" s="91"/>
      <c r="AW10" s="97"/>
      <c r="AX10" s="173">
        <f t="shared" si="4"/>
        <v>0</v>
      </c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174"/>
    </row>
    <row r="11" spans="1:118" ht="19.5" customHeight="1">
      <c r="A11" s="89" t="s">
        <v>312</v>
      </c>
      <c r="B11" s="89" t="s">
        <v>309</v>
      </c>
      <c r="C11" s="89" t="s">
        <v>310</v>
      </c>
      <c r="D11" s="90" t="s">
        <v>324</v>
      </c>
      <c r="E11" s="105">
        <f t="shared" si="2"/>
        <v>197.7</v>
      </c>
      <c r="F11" s="105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6">
        <f t="shared" si="3"/>
        <v>197.7</v>
      </c>
      <c r="R11" s="91">
        <v>24.11</v>
      </c>
      <c r="S11" s="91"/>
      <c r="T11" s="91"/>
      <c r="U11" s="91"/>
      <c r="V11" s="91">
        <v>2.41</v>
      </c>
      <c r="W11" s="91">
        <v>6.03</v>
      </c>
      <c r="X11" s="91">
        <v>11.7</v>
      </c>
      <c r="Y11" s="91"/>
      <c r="Z11" s="91"/>
      <c r="AA11" s="97">
        <v>72.36</v>
      </c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>
        <v>6.95</v>
      </c>
      <c r="AS11" s="91">
        <v>8.92</v>
      </c>
      <c r="AT11" s="97"/>
      <c r="AU11" s="91">
        <v>65.22</v>
      </c>
      <c r="AV11" s="91"/>
      <c r="AW11" s="97"/>
      <c r="AX11" s="173">
        <f t="shared" si="4"/>
        <v>0</v>
      </c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174"/>
    </row>
    <row r="12" spans="1:118" ht="19.5" customHeight="1">
      <c r="A12" s="89" t="s">
        <v>312</v>
      </c>
      <c r="B12" s="89" t="s">
        <v>309</v>
      </c>
      <c r="C12" s="89" t="s">
        <v>310</v>
      </c>
      <c r="D12" s="90" t="s">
        <v>326</v>
      </c>
      <c r="E12" s="105">
        <f t="shared" si="2"/>
        <v>3.6</v>
      </c>
      <c r="F12" s="105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106">
        <f t="shared" si="3"/>
        <v>3.6</v>
      </c>
      <c r="R12" s="91"/>
      <c r="S12" s="91"/>
      <c r="T12" s="91"/>
      <c r="U12" s="91"/>
      <c r="V12" s="91"/>
      <c r="W12" s="91"/>
      <c r="X12" s="91"/>
      <c r="Y12" s="91"/>
      <c r="Z12" s="91"/>
      <c r="AA12" s="97"/>
      <c r="AB12" s="91"/>
      <c r="AC12" s="91"/>
      <c r="AD12" s="91"/>
      <c r="AE12" s="91"/>
      <c r="AF12" s="91"/>
      <c r="AG12" s="91">
        <v>3.6</v>
      </c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7"/>
      <c r="AU12" s="91"/>
      <c r="AV12" s="91"/>
      <c r="AW12" s="97"/>
      <c r="AX12" s="173">
        <f t="shared" si="4"/>
        <v>0</v>
      </c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174"/>
    </row>
    <row r="13" spans="1:118" ht="19.5" customHeight="1">
      <c r="A13" s="89" t="s">
        <v>312</v>
      </c>
      <c r="B13" s="89" t="s">
        <v>309</v>
      </c>
      <c r="C13" s="89" t="s">
        <v>310</v>
      </c>
      <c r="D13" s="90" t="s">
        <v>327</v>
      </c>
      <c r="E13" s="105">
        <f t="shared" si="2"/>
        <v>4.5</v>
      </c>
      <c r="F13" s="105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106">
        <f t="shared" si="3"/>
        <v>4.5</v>
      </c>
      <c r="R13" s="91"/>
      <c r="S13" s="91"/>
      <c r="T13" s="91"/>
      <c r="U13" s="91"/>
      <c r="V13" s="91"/>
      <c r="W13" s="91"/>
      <c r="X13" s="91"/>
      <c r="Y13" s="91"/>
      <c r="Z13" s="91"/>
      <c r="AA13" s="97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7">
        <v>4.5</v>
      </c>
      <c r="AU13" s="91"/>
      <c r="AV13" s="91"/>
      <c r="AW13" s="97"/>
      <c r="AX13" s="173">
        <f t="shared" si="4"/>
        <v>0</v>
      </c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174"/>
    </row>
    <row r="14" spans="1:118" ht="19.5" customHeight="1">
      <c r="A14" s="89" t="s">
        <v>312</v>
      </c>
      <c r="B14" s="89" t="s">
        <v>309</v>
      </c>
      <c r="C14" s="89" t="s">
        <v>310</v>
      </c>
      <c r="D14" s="90" t="s">
        <v>328</v>
      </c>
      <c r="E14" s="105">
        <f t="shared" si="2"/>
        <v>295.02000000000004</v>
      </c>
      <c r="F14" s="105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06">
        <f t="shared" si="3"/>
        <v>295.02000000000004</v>
      </c>
      <c r="R14" s="91"/>
      <c r="S14" s="91"/>
      <c r="T14" s="91"/>
      <c r="U14" s="91"/>
      <c r="V14" s="91"/>
      <c r="W14" s="91"/>
      <c r="X14" s="91"/>
      <c r="Y14" s="91"/>
      <c r="Z14" s="91"/>
      <c r="AA14" s="97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7"/>
      <c r="AU14" s="91"/>
      <c r="AV14" s="91"/>
      <c r="AW14" s="97">
        <f>15.97+279.05</f>
        <v>295.02000000000004</v>
      </c>
      <c r="AX14" s="173">
        <f t="shared" si="4"/>
        <v>0</v>
      </c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174"/>
    </row>
    <row r="15" spans="1:118" ht="19.5" customHeight="1">
      <c r="A15" s="89" t="s">
        <v>312</v>
      </c>
      <c r="B15" s="89" t="s">
        <v>309</v>
      </c>
      <c r="C15" s="89" t="s">
        <v>315</v>
      </c>
      <c r="D15" s="90" t="s">
        <v>316</v>
      </c>
      <c r="E15" s="105">
        <f t="shared" si="2"/>
        <v>104.19</v>
      </c>
      <c r="F15" s="105">
        <f>G15+H15+I15+J15+K15+L15+M15+N15+O15+P15</f>
        <v>104.19</v>
      </c>
      <c r="G15" s="97">
        <v>32.86</v>
      </c>
      <c r="H15" s="97">
        <v>4.5</v>
      </c>
      <c r="I15" s="97"/>
      <c r="J15" s="97">
        <f>5.38+1.15</f>
        <v>6.529999999999999</v>
      </c>
      <c r="K15" s="97"/>
      <c r="L15" s="97"/>
      <c r="M15" s="97">
        <v>60.3</v>
      </c>
      <c r="N15" s="97"/>
      <c r="O15" s="97"/>
      <c r="P15" s="97"/>
      <c r="Q15" s="106">
        <f t="shared" si="3"/>
        <v>0</v>
      </c>
      <c r="R15" s="91"/>
      <c r="S15" s="91"/>
      <c r="T15" s="91"/>
      <c r="U15" s="91"/>
      <c r="V15" s="91"/>
      <c r="W15" s="91"/>
      <c r="X15" s="91"/>
      <c r="Y15" s="91"/>
      <c r="Z15" s="91"/>
      <c r="AA15" s="97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7"/>
      <c r="AU15" s="91"/>
      <c r="AV15" s="91"/>
      <c r="AW15" s="97"/>
      <c r="AX15" s="173">
        <f t="shared" si="4"/>
        <v>0</v>
      </c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174"/>
    </row>
    <row r="16" spans="1:118" ht="19.5" customHeight="1">
      <c r="A16" s="89" t="s">
        <v>312</v>
      </c>
      <c r="B16" s="89" t="s">
        <v>309</v>
      </c>
      <c r="C16" s="89" t="s">
        <v>315</v>
      </c>
      <c r="D16" s="90" t="s">
        <v>329</v>
      </c>
      <c r="E16" s="105">
        <f t="shared" si="2"/>
        <v>23.299999999999997</v>
      </c>
      <c r="F16" s="105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106">
        <f t="shared" si="3"/>
        <v>23.299999999999997</v>
      </c>
      <c r="R16" s="91">
        <v>3.6</v>
      </c>
      <c r="S16" s="91"/>
      <c r="T16" s="91"/>
      <c r="U16" s="91"/>
      <c r="V16" s="91">
        <v>0.36</v>
      </c>
      <c r="W16" s="91">
        <v>0.9</v>
      </c>
      <c r="X16" s="91"/>
      <c r="Y16" s="91"/>
      <c r="Z16" s="91"/>
      <c r="AA16" s="97">
        <v>10.8</v>
      </c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>
        <v>0.86</v>
      </c>
      <c r="AS16" s="91">
        <v>0.99</v>
      </c>
      <c r="AT16" s="97">
        <v>4.5</v>
      </c>
      <c r="AU16" s="91"/>
      <c r="AV16" s="91"/>
      <c r="AW16" s="97">
        <v>1.29</v>
      </c>
      <c r="AX16" s="173">
        <f t="shared" si="4"/>
        <v>0</v>
      </c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174"/>
    </row>
    <row r="17" spans="1:118" ht="19.5" customHeight="1">
      <c r="A17" s="89" t="s">
        <v>317</v>
      </c>
      <c r="B17" s="89" t="s">
        <v>318</v>
      </c>
      <c r="C17" s="89" t="s">
        <v>309</v>
      </c>
      <c r="D17" s="90" t="s">
        <v>330</v>
      </c>
      <c r="E17" s="105">
        <f t="shared" si="2"/>
        <v>7.94</v>
      </c>
      <c r="F17" s="105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06">
        <f t="shared" si="3"/>
        <v>0</v>
      </c>
      <c r="R17" s="91"/>
      <c r="S17" s="91"/>
      <c r="T17" s="91"/>
      <c r="U17" s="91"/>
      <c r="V17" s="91"/>
      <c r="W17" s="91"/>
      <c r="X17" s="91"/>
      <c r="Y17" s="91"/>
      <c r="Z17" s="91"/>
      <c r="AA17" s="97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7"/>
      <c r="AU17" s="91"/>
      <c r="AV17" s="91"/>
      <c r="AW17" s="97"/>
      <c r="AX17" s="173">
        <f t="shared" si="4"/>
        <v>7.94</v>
      </c>
      <c r="AY17" s="91"/>
      <c r="AZ17" s="91"/>
      <c r="BA17" s="91"/>
      <c r="BB17" s="91"/>
      <c r="BC17" s="91">
        <v>1.62</v>
      </c>
      <c r="BD17" s="91"/>
      <c r="BE17" s="91">
        <v>6.32</v>
      </c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174"/>
    </row>
    <row r="18" spans="1:118" ht="19.5" customHeight="1">
      <c r="A18" s="89" t="s">
        <v>317</v>
      </c>
      <c r="B18" s="89" t="s">
        <v>318</v>
      </c>
      <c r="C18" s="89" t="s">
        <v>309</v>
      </c>
      <c r="D18" s="90" t="s">
        <v>331</v>
      </c>
      <c r="E18" s="105">
        <f t="shared" si="2"/>
        <v>183.43</v>
      </c>
      <c r="F18" s="105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06">
        <f t="shared" si="3"/>
        <v>0</v>
      </c>
      <c r="R18" s="91"/>
      <c r="S18" s="91"/>
      <c r="T18" s="91"/>
      <c r="U18" s="91"/>
      <c r="V18" s="91"/>
      <c r="W18" s="91"/>
      <c r="X18" s="91"/>
      <c r="Y18" s="91"/>
      <c r="Z18" s="91"/>
      <c r="AA18" s="97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7"/>
      <c r="AU18" s="91"/>
      <c r="AV18" s="91"/>
      <c r="AW18" s="97"/>
      <c r="AX18" s="173">
        <f t="shared" si="4"/>
        <v>183.43</v>
      </c>
      <c r="AY18" s="91">
        <v>53.64</v>
      </c>
      <c r="AZ18" s="91">
        <v>129.79</v>
      </c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174"/>
    </row>
    <row r="19" spans="1:118" ht="19.5" customHeight="1">
      <c r="A19" s="89" t="s">
        <v>317</v>
      </c>
      <c r="B19" s="89" t="s">
        <v>318</v>
      </c>
      <c r="C19" s="89" t="s">
        <v>309</v>
      </c>
      <c r="D19" s="90" t="s">
        <v>324</v>
      </c>
      <c r="E19" s="105">
        <f t="shared" si="2"/>
        <v>6.59</v>
      </c>
      <c r="F19" s="105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106">
        <f t="shared" si="3"/>
        <v>6.59</v>
      </c>
      <c r="R19" s="91"/>
      <c r="S19" s="91"/>
      <c r="T19" s="91"/>
      <c r="U19" s="91"/>
      <c r="V19" s="91"/>
      <c r="W19" s="91"/>
      <c r="X19" s="91"/>
      <c r="Y19" s="91"/>
      <c r="Z19" s="91"/>
      <c r="AA19" s="97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>
        <v>6.59</v>
      </c>
      <c r="AT19" s="97"/>
      <c r="AU19" s="91"/>
      <c r="AV19" s="91"/>
      <c r="AW19" s="97"/>
      <c r="AX19" s="173">
        <f t="shared" si="4"/>
        <v>0</v>
      </c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174"/>
    </row>
    <row r="20" spans="1:118" ht="19.5" customHeight="1">
      <c r="A20" s="89" t="s">
        <v>317</v>
      </c>
      <c r="B20" s="89" t="s">
        <v>318</v>
      </c>
      <c r="C20" s="89" t="s">
        <v>309</v>
      </c>
      <c r="D20" s="90" t="s">
        <v>328</v>
      </c>
      <c r="E20" s="105">
        <f t="shared" si="2"/>
        <v>24</v>
      </c>
      <c r="F20" s="105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106">
        <f t="shared" si="3"/>
        <v>24</v>
      </c>
      <c r="R20" s="91"/>
      <c r="S20" s="91"/>
      <c r="T20" s="91"/>
      <c r="U20" s="91"/>
      <c r="V20" s="91"/>
      <c r="W20" s="91"/>
      <c r="X20" s="91"/>
      <c r="Y20" s="91"/>
      <c r="Z20" s="91"/>
      <c r="AA20" s="97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7"/>
      <c r="AU20" s="91"/>
      <c r="AV20" s="91"/>
      <c r="AW20" s="97">
        <v>24</v>
      </c>
      <c r="AX20" s="173">
        <f t="shared" si="4"/>
        <v>0</v>
      </c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174"/>
    </row>
    <row r="21" spans="1:118" ht="19.5" customHeight="1">
      <c r="A21" s="89" t="s">
        <v>317</v>
      </c>
      <c r="B21" s="89" t="s">
        <v>318</v>
      </c>
      <c r="C21" s="89" t="s">
        <v>318</v>
      </c>
      <c r="D21" s="90" t="s">
        <v>313</v>
      </c>
      <c r="E21" s="105">
        <f t="shared" si="2"/>
        <v>120.61</v>
      </c>
      <c r="F21" s="105">
        <f>G21+H21+I21+J21+K21+L21+M21+N21+O21+P21</f>
        <v>120.61</v>
      </c>
      <c r="G21" s="97"/>
      <c r="H21" s="97"/>
      <c r="I21" s="97"/>
      <c r="J21" s="97"/>
      <c r="K21" s="97"/>
      <c r="L21" s="97"/>
      <c r="M21" s="97"/>
      <c r="N21" s="97">
        <v>120.61</v>
      </c>
      <c r="O21" s="97"/>
      <c r="P21" s="97"/>
      <c r="Q21" s="106">
        <f t="shared" si="3"/>
        <v>0</v>
      </c>
      <c r="R21" s="104"/>
      <c r="S21" s="104"/>
      <c r="T21" s="104"/>
      <c r="U21" s="104"/>
      <c r="V21" s="91"/>
      <c r="W21" s="91"/>
      <c r="X21" s="91"/>
      <c r="Y21" s="91"/>
      <c r="Z21" s="91"/>
      <c r="AA21" s="97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7"/>
      <c r="AU21" s="91"/>
      <c r="AV21" s="91"/>
      <c r="AW21" s="97"/>
      <c r="AX21" s="173">
        <f t="shared" si="4"/>
        <v>0</v>
      </c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174"/>
    </row>
    <row r="22" spans="1:118" ht="19.5" customHeight="1">
      <c r="A22" s="89" t="s">
        <v>317</v>
      </c>
      <c r="B22" s="89" t="s">
        <v>318</v>
      </c>
      <c r="C22" s="89" t="s">
        <v>318</v>
      </c>
      <c r="D22" s="90" t="s">
        <v>316</v>
      </c>
      <c r="E22" s="105">
        <f t="shared" si="2"/>
        <v>14.35</v>
      </c>
      <c r="F22" s="105">
        <f>G22+H22+I22+J22+K22+L22+M22+N22+O22+P22</f>
        <v>14.35</v>
      </c>
      <c r="G22" s="97"/>
      <c r="H22" s="97"/>
      <c r="I22" s="97"/>
      <c r="J22" s="97"/>
      <c r="K22" s="97"/>
      <c r="L22" s="97"/>
      <c r="M22" s="97"/>
      <c r="N22" s="97">
        <v>14.35</v>
      </c>
      <c r="O22" s="97"/>
      <c r="P22" s="97"/>
      <c r="Q22" s="106">
        <f t="shared" si="3"/>
        <v>0</v>
      </c>
      <c r="R22" s="91"/>
      <c r="S22" s="91"/>
      <c r="T22" s="91"/>
      <c r="U22" s="91"/>
      <c r="V22" s="91"/>
      <c r="W22" s="91"/>
      <c r="X22" s="91"/>
      <c r="Y22" s="91"/>
      <c r="Z22" s="91"/>
      <c r="AA22" s="97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7"/>
      <c r="AU22" s="91"/>
      <c r="AV22" s="91"/>
      <c r="AW22" s="97"/>
      <c r="AX22" s="173">
        <f t="shared" si="4"/>
        <v>0</v>
      </c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174"/>
    </row>
    <row r="23" spans="1:118" ht="19.5" customHeight="1">
      <c r="A23" s="89" t="s">
        <v>319</v>
      </c>
      <c r="B23" s="89" t="s">
        <v>320</v>
      </c>
      <c r="C23" s="89" t="s">
        <v>310</v>
      </c>
      <c r="D23" s="90" t="s">
        <v>321</v>
      </c>
      <c r="E23" s="105">
        <f t="shared" si="2"/>
        <v>124.44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06">
        <f t="shared" si="3"/>
        <v>0</v>
      </c>
      <c r="R23" s="91"/>
      <c r="S23" s="91"/>
      <c r="T23" s="91"/>
      <c r="U23" s="91"/>
      <c r="V23" s="91"/>
      <c r="W23" s="91"/>
      <c r="X23" s="91"/>
      <c r="Y23" s="91"/>
      <c r="Z23" s="91"/>
      <c r="AA23" s="97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7"/>
      <c r="AU23" s="91"/>
      <c r="AV23" s="91"/>
      <c r="AW23" s="97"/>
      <c r="AX23" s="173">
        <f t="shared" si="4"/>
        <v>124.44</v>
      </c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>
        <v>124.44</v>
      </c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174"/>
    </row>
    <row r="24" spans="1:118" ht="19.5" customHeight="1">
      <c r="A24" s="89" t="s">
        <v>319</v>
      </c>
      <c r="B24" s="89" t="s">
        <v>320</v>
      </c>
      <c r="C24" s="89" t="s">
        <v>310</v>
      </c>
      <c r="D24" s="90" t="s">
        <v>316</v>
      </c>
      <c r="E24" s="105">
        <f t="shared" si="2"/>
        <v>11.72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1"/>
      <c r="S24" s="91"/>
      <c r="T24" s="91"/>
      <c r="U24" s="91"/>
      <c r="V24" s="91"/>
      <c r="W24" s="91"/>
      <c r="X24" s="91"/>
      <c r="Y24" s="91"/>
      <c r="Z24" s="91"/>
      <c r="AA24" s="97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7"/>
      <c r="AU24" s="91"/>
      <c r="AV24" s="91"/>
      <c r="AW24" s="97"/>
      <c r="AX24" s="173">
        <f t="shared" si="4"/>
        <v>11.72</v>
      </c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>
        <v>11.72</v>
      </c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174"/>
    </row>
    <row r="25" spans="1:118" ht="19.5" customHeight="1">
      <c r="A25" s="113"/>
      <c r="B25" s="113"/>
      <c r="C25" s="113"/>
      <c r="D25" s="91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104"/>
      <c r="S25" s="104"/>
      <c r="T25" s="104"/>
      <c r="U25" s="104"/>
      <c r="V25" s="91"/>
      <c r="W25" s="91"/>
      <c r="X25" s="91"/>
      <c r="Y25" s="91"/>
      <c r="Z25" s="91"/>
      <c r="AA25" s="97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7"/>
      <c r="AU25" s="91"/>
      <c r="AV25" s="91"/>
      <c r="AW25" s="97"/>
      <c r="AX25" s="173">
        <f t="shared" si="4"/>
        <v>0</v>
      </c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174"/>
    </row>
    <row r="26" spans="1:118" ht="19.5" customHeight="1">
      <c r="A26" s="113"/>
      <c r="B26" s="113"/>
      <c r="C26" s="113"/>
      <c r="D26" s="17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1"/>
      <c r="S26" s="91"/>
      <c r="T26" s="91"/>
      <c r="U26" s="91"/>
      <c r="V26" s="91"/>
      <c r="W26" s="91"/>
      <c r="X26" s="91"/>
      <c r="Y26" s="91"/>
      <c r="Z26" s="91"/>
      <c r="AA26" s="97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7"/>
      <c r="AU26" s="91"/>
      <c r="AV26" s="91"/>
      <c r="AW26" s="97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174"/>
    </row>
    <row r="27" spans="1:118" ht="19.5" customHeight="1">
      <c r="A27" s="113"/>
      <c r="B27" s="113"/>
      <c r="C27" s="113"/>
      <c r="D27" s="17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1"/>
      <c r="S27" s="91"/>
      <c r="T27" s="91"/>
      <c r="U27" s="91"/>
      <c r="V27" s="91"/>
      <c r="W27" s="91"/>
      <c r="X27" s="91"/>
      <c r="Y27" s="91"/>
      <c r="Z27" s="91"/>
      <c r="AA27" s="97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7"/>
      <c r="AU27" s="91"/>
      <c r="AV27" s="91"/>
      <c r="AW27" s="97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174"/>
    </row>
    <row r="28" spans="1:118" ht="19.5" customHeight="1">
      <c r="A28" s="113"/>
      <c r="B28" s="113"/>
      <c r="C28" s="113"/>
      <c r="D28" s="91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1"/>
      <c r="S28" s="91"/>
      <c r="T28" s="91"/>
      <c r="U28" s="91"/>
      <c r="V28" s="91"/>
      <c r="W28" s="91"/>
      <c r="X28" s="91"/>
      <c r="Y28" s="91"/>
      <c r="Z28" s="91"/>
      <c r="AA28" s="97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7"/>
      <c r="AU28" s="91"/>
      <c r="AV28" s="91"/>
      <c r="AW28" s="97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174"/>
    </row>
    <row r="29" spans="1:118" ht="19.5" customHeight="1">
      <c r="A29" s="113"/>
      <c r="B29" s="113"/>
      <c r="C29" s="113"/>
      <c r="D29" s="91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1"/>
      <c r="S29" s="91"/>
      <c r="T29" s="91"/>
      <c r="U29" s="91"/>
      <c r="V29" s="91"/>
      <c r="W29" s="91"/>
      <c r="X29" s="91"/>
      <c r="Y29" s="91"/>
      <c r="Z29" s="91"/>
      <c r="AA29" s="97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7"/>
      <c r="AU29" s="91"/>
      <c r="AV29" s="91"/>
      <c r="AW29" s="97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174"/>
    </row>
    <row r="30" spans="1:118" ht="19.5" customHeight="1">
      <c r="A30" s="113"/>
      <c r="B30" s="113"/>
      <c r="C30" s="113"/>
      <c r="D30" s="91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1"/>
      <c r="S30" s="91"/>
      <c r="T30" s="91"/>
      <c r="U30" s="91"/>
      <c r="V30" s="91"/>
      <c r="W30" s="91"/>
      <c r="X30" s="91"/>
      <c r="Y30" s="91"/>
      <c r="Z30" s="91"/>
      <c r="AA30" s="97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7"/>
      <c r="AU30" s="91"/>
      <c r="AV30" s="91"/>
      <c r="AW30" s="97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174"/>
    </row>
    <row r="31" spans="1:118" ht="19.5" customHeight="1">
      <c r="A31" s="113"/>
      <c r="B31" s="113"/>
      <c r="C31" s="113"/>
      <c r="D31" s="91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1"/>
      <c r="S31" s="91"/>
      <c r="T31" s="91"/>
      <c r="U31" s="91"/>
      <c r="V31" s="91"/>
      <c r="W31" s="91"/>
      <c r="X31" s="91"/>
      <c r="Y31" s="91"/>
      <c r="Z31" s="91"/>
      <c r="AA31" s="97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7"/>
      <c r="AU31" s="91"/>
      <c r="AV31" s="91"/>
      <c r="AW31" s="97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174"/>
    </row>
    <row r="32" spans="1:118" ht="19.5" customHeight="1">
      <c r="A32" s="154"/>
      <c r="B32" s="154"/>
      <c r="C32" s="154"/>
      <c r="D32" s="101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1"/>
      <c r="S32" s="91"/>
      <c r="T32" s="91"/>
      <c r="U32" s="91"/>
      <c r="V32" s="91"/>
      <c r="W32" s="91"/>
      <c r="X32" s="91"/>
      <c r="Y32" s="91"/>
      <c r="Z32" s="91"/>
      <c r="AA32" s="97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7"/>
      <c r="AU32" s="91"/>
      <c r="AV32" s="91"/>
      <c r="AW32" s="97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174"/>
    </row>
    <row r="33" spans="1:118" ht="19.5" customHeight="1">
      <c r="A33" s="176"/>
      <c r="B33" s="176"/>
      <c r="C33" s="176"/>
      <c r="D33" s="115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15"/>
      <c r="S33" s="115"/>
      <c r="T33" s="115"/>
      <c r="U33" s="115"/>
      <c r="V33" s="115"/>
      <c r="W33" s="115"/>
      <c r="X33" s="115"/>
      <c r="Y33" s="115"/>
      <c r="Z33" s="115"/>
      <c r="AA33" s="177"/>
      <c r="AB33" s="115"/>
      <c r="AC33" s="115"/>
      <c r="AD33" s="115"/>
      <c r="AE33" s="115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23"/>
      <c r="AU33" s="116"/>
      <c r="AV33" s="116"/>
      <c r="AW33" s="123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7"/>
    </row>
    <row r="34" spans="1:118" ht="19.5" customHeight="1">
      <c r="A34" s="176"/>
      <c r="B34" s="176"/>
      <c r="C34" s="176"/>
      <c r="D34" s="115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15"/>
      <c r="S34" s="115"/>
      <c r="T34" s="115"/>
      <c r="U34" s="115"/>
      <c r="V34" s="115"/>
      <c r="W34" s="115"/>
      <c r="X34" s="115"/>
      <c r="Y34" s="115"/>
      <c r="Z34" s="115"/>
      <c r="AA34" s="177"/>
      <c r="AB34" s="115"/>
      <c r="AC34" s="115"/>
      <c r="AD34" s="115"/>
      <c r="AE34" s="115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23"/>
      <c r="AU34" s="116"/>
      <c r="AV34" s="116"/>
      <c r="AW34" s="123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7"/>
    </row>
    <row r="35" spans="1:118" ht="19.5" customHeight="1">
      <c r="A35" s="176"/>
      <c r="B35" s="176"/>
      <c r="C35" s="176"/>
      <c r="D35" s="115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15"/>
      <c r="S35" s="115"/>
      <c r="T35" s="115"/>
      <c r="U35" s="115"/>
      <c r="V35" s="115"/>
      <c r="W35" s="115"/>
      <c r="X35" s="115"/>
      <c r="Y35" s="115"/>
      <c r="Z35" s="115"/>
      <c r="AA35" s="177"/>
      <c r="AB35" s="115"/>
      <c r="AC35" s="115"/>
      <c r="AD35" s="115"/>
      <c r="AE35" s="115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23"/>
      <c r="AU35" s="116"/>
      <c r="AV35" s="116"/>
      <c r="AW35" s="123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7"/>
    </row>
    <row r="36" spans="1:118" ht="19.5" customHeight="1">
      <c r="A36" s="176"/>
      <c r="B36" s="176"/>
      <c r="C36" s="176"/>
      <c r="D36" s="115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15"/>
      <c r="S36" s="115"/>
      <c r="T36" s="115"/>
      <c r="U36" s="115"/>
      <c r="V36" s="115"/>
      <c r="W36" s="115"/>
      <c r="X36" s="115"/>
      <c r="Y36" s="115"/>
      <c r="Z36" s="115"/>
      <c r="AA36" s="177"/>
      <c r="AB36" s="115"/>
      <c r="AC36" s="115"/>
      <c r="AD36" s="115"/>
      <c r="AE36" s="115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23"/>
      <c r="AU36" s="116"/>
      <c r="AV36" s="116"/>
      <c r="AW36" s="123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7"/>
    </row>
    <row r="37" spans="1:118" ht="19.5" customHeight="1">
      <c r="A37" s="178"/>
      <c r="B37" s="178"/>
      <c r="C37" s="178"/>
      <c r="D37" s="179"/>
      <c r="E37" s="180"/>
      <c r="F37" s="180"/>
      <c r="G37" s="181"/>
      <c r="H37" s="181"/>
      <c r="I37" s="181"/>
      <c r="J37" s="181"/>
      <c r="K37" s="181"/>
      <c r="L37" s="181"/>
      <c r="M37" s="181"/>
      <c r="N37" s="181"/>
      <c r="O37" s="180"/>
      <c r="P37" s="180"/>
      <c r="Q37" s="180"/>
      <c r="R37" s="179"/>
      <c r="S37" s="182"/>
      <c r="T37" s="182"/>
      <c r="U37" s="182"/>
      <c r="V37" s="179"/>
      <c r="W37" s="179"/>
      <c r="X37" s="179"/>
      <c r="Y37" s="179"/>
      <c r="Z37" s="179"/>
      <c r="AA37" s="181"/>
      <c r="AB37" s="182"/>
      <c r="AC37" s="179"/>
      <c r="AD37" s="179"/>
      <c r="AE37" s="179"/>
      <c r="AF37" s="117"/>
      <c r="AG37" s="117"/>
      <c r="AH37" s="117"/>
      <c r="AN37" s="117"/>
      <c r="AO37" s="117"/>
      <c r="AP37" s="117"/>
      <c r="AQ37" s="117"/>
      <c r="AR37" s="117"/>
      <c r="AS37" s="117"/>
      <c r="AT37" s="124"/>
      <c r="AU37" s="117"/>
      <c r="AV37" s="117"/>
      <c r="AW37" s="124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</row>
    <row r="38" spans="1:118" ht="19.5" customHeight="1">
      <c r="A38" s="178"/>
      <c r="B38" s="178"/>
      <c r="C38" s="178"/>
      <c r="D38" s="179"/>
      <c r="E38" s="180"/>
      <c r="F38" s="180"/>
      <c r="G38" s="181"/>
      <c r="H38" s="181"/>
      <c r="I38" s="181"/>
      <c r="J38" s="181"/>
      <c r="K38" s="181"/>
      <c r="L38" s="181"/>
      <c r="M38" s="181"/>
      <c r="N38" s="181"/>
      <c r="O38" s="180"/>
      <c r="P38" s="180"/>
      <c r="Q38" s="180"/>
      <c r="R38" s="179"/>
      <c r="S38" s="182"/>
      <c r="T38" s="182"/>
      <c r="U38" s="182"/>
      <c r="V38" s="179"/>
      <c r="W38" s="179"/>
      <c r="X38" s="179"/>
      <c r="Y38" s="179"/>
      <c r="Z38" s="179"/>
      <c r="AA38" s="181"/>
      <c r="AB38" s="182"/>
      <c r="AC38" s="179"/>
      <c r="AD38" s="179"/>
      <c r="AE38" s="179"/>
      <c r="AF38" s="117"/>
      <c r="AG38" s="117"/>
      <c r="AH38" s="117"/>
      <c r="AN38" s="117"/>
      <c r="AO38" s="117"/>
      <c r="AP38" s="117"/>
      <c r="AQ38" s="117"/>
      <c r="AR38" s="117"/>
      <c r="AS38" s="117"/>
      <c r="AT38" s="124"/>
      <c r="AU38" s="117"/>
      <c r="AV38" s="117"/>
      <c r="AW38" s="124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</row>
    <row r="39" spans="1:118" ht="19.5" customHeight="1">
      <c r="A39" s="178"/>
      <c r="B39" s="178"/>
      <c r="C39" s="178"/>
      <c r="D39" s="179"/>
      <c r="E39" s="180"/>
      <c r="F39" s="180"/>
      <c r="G39" s="181"/>
      <c r="H39" s="181"/>
      <c r="I39" s="181"/>
      <c r="J39" s="181"/>
      <c r="K39" s="181"/>
      <c r="L39" s="181"/>
      <c r="M39" s="181"/>
      <c r="N39" s="181"/>
      <c r="O39" s="180"/>
      <c r="P39" s="180"/>
      <c r="Q39" s="180"/>
      <c r="R39" s="179"/>
      <c r="S39" s="182"/>
      <c r="T39" s="182"/>
      <c r="U39" s="182"/>
      <c r="V39" s="179"/>
      <c r="W39" s="179"/>
      <c r="X39" s="179"/>
      <c r="Y39" s="179"/>
      <c r="Z39" s="179"/>
      <c r="AA39" s="181"/>
      <c r="AB39" s="182"/>
      <c r="AC39" s="179"/>
      <c r="AD39" s="179"/>
      <c r="AE39" s="179"/>
      <c r="AF39" s="117"/>
      <c r="AG39" s="117"/>
      <c r="AH39" s="117"/>
      <c r="AN39" s="117"/>
      <c r="AO39" s="117"/>
      <c r="AP39" s="117"/>
      <c r="AQ39" s="117"/>
      <c r="AR39" s="117"/>
      <c r="AS39" s="117"/>
      <c r="AT39" s="124"/>
      <c r="AU39" s="117"/>
      <c r="AV39" s="117"/>
      <c r="AW39" s="124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</row>
    <row r="40" spans="1:118" ht="19.5" customHeight="1">
      <c r="A40" s="178"/>
      <c r="B40" s="178"/>
      <c r="C40" s="178"/>
      <c r="D40" s="179"/>
      <c r="E40" s="180"/>
      <c r="F40" s="180"/>
      <c r="G40" s="181"/>
      <c r="H40" s="181"/>
      <c r="I40" s="181"/>
      <c r="J40" s="181"/>
      <c r="K40" s="181"/>
      <c r="L40" s="181"/>
      <c r="M40" s="181"/>
      <c r="N40" s="181"/>
      <c r="O40" s="180"/>
      <c r="P40" s="180"/>
      <c r="Q40" s="180"/>
      <c r="R40" s="179"/>
      <c r="S40" s="182"/>
      <c r="T40" s="182"/>
      <c r="U40" s="182"/>
      <c r="V40" s="179"/>
      <c r="W40" s="179"/>
      <c r="X40" s="179"/>
      <c r="Y40" s="179"/>
      <c r="Z40" s="179"/>
      <c r="AA40" s="181"/>
      <c r="AB40" s="182"/>
      <c r="AC40" s="179"/>
      <c r="AD40" s="179"/>
      <c r="AE40" s="179"/>
      <c r="AF40" s="117"/>
      <c r="AG40" s="117"/>
      <c r="AH40" s="117"/>
      <c r="AN40" s="117"/>
      <c r="AO40" s="117"/>
      <c r="AP40" s="117"/>
      <c r="AQ40" s="117"/>
      <c r="AR40" s="117"/>
      <c r="AS40" s="117"/>
      <c r="AT40" s="124"/>
      <c r="AU40" s="117"/>
      <c r="AV40" s="117"/>
      <c r="AW40" s="124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</row>
    <row r="41" spans="1:118" ht="19.5" customHeight="1">
      <c r="A41" s="178"/>
      <c r="B41" s="178"/>
      <c r="C41" s="178"/>
      <c r="D41" s="179"/>
      <c r="E41" s="180"/>
      <c r="F41" s="180"/>
      <c r="G41" s="181"/>
      <c r="H41" s="181"/>
      <c r="I41" s="181"/>
      <c r="J41" s="181"/>
      <c r="K41" s="181"/>
      <c r="L41" s="181"/>
      <c r="M41" s="181"/>
      <c r="N41" s="181"/>
      <c r="O41" s="180"/>
      <c r="P41" s="180"/>
      <c r="Q41" s="180"/>
      <c r="R41" s="179"/>
      <c r="S41" s="182"/>
      <c r="T41" s="182"/>
      <c r="U41" s="182"/>
      <c r="V41" s="179"/>
      <c r="W41" s="179"/>
      <c r="X41" s="179"/>
      <c r="Y41" s="179"/>
      <c r="Z41" s="179"/>
      <c r="AA41" s="181"/>
      <c r="AB41" s="182"/>
      <c r="AC41" s="179"/>
      <c r="AD41" s="179"/>
      <c r="AE41" s="179"/>
      <c r="AF41" s="117"/>
      <c r="AG41" s="117"/>
      <c r="AH41" s="117"/>
      <c r="AN41" s="117"/>
      <c r="AO41" s="117"/>
      <c r="AP41" s="117"/>
      <c r="AQ41" s="117"/>
      <c r="AR41" s="117"/>
      <c r="AS41" s="117"/>
      <c r="AT41" s="124"/>
      <c r="AU41" s="117"/>
      <c r="AV41" s="117"/>
      <c r="AW41" s="124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</row>
    <row r="42" spans="1:118" ht="19.5" customHeight="1">
      <c r="A42" s="178"/>
      <c r="B42" s="178"/>
      <c r="C42" s="178"/>
      <c r="D42" s="179"/>
      <c r="E42" s="180"/>
      <c r="F42" s="180"/>
      <c r="G42" s="181"/>
      <c r="H42" s="181"/>
      <c r="I42" s="181"/>
      <c r="J42" s="181"/>
      <c r="K42" s="181"/>
      <c r="L42" s="181"/>
      <c r="M42" s="181"/>
      <c r="N42" s="181"/>
      <c r="O42" s="180"/>
      <c r="P42" s="180"/>
      <c r="Q42" s="180"/>
      <c r="R42" s="179"/>
      <c r="S42" s="182"/>
      <c r="T42" s="182"/>
      <c r="U42" s="182"/>
      <c r="V42" s="179"/>
      <c r="W42" s="179"/>
      <c r="X42" s="179"/>
      <c r="Y42" s="179"/>
      <c r="Z42" s="179"/>
      <c r="AA42" s="181"/>
      <c r="AB42" s="182"/>
      <c r="AC42" s="179"/>
      <c r="AD42" s="179"/>
      <c r="AE42" s="179"/>
      <c r="AF42" s="117"/>
      <c r="AG42" s="117"/>
      <c r="AH42" s="117"/>
      <c r="AN42" s="117"/>
      <c r="AO42" s="117"/>
      <c r="AP42" s="117"/>
      <c r="AQ42" s="117"/>
      <c r="AR42" s="117"/>
      <c r="AS42" s="117"/>
      <c r="AT42" s="124"/>
      <c r="AU42" s="117"/>
      <c r="AV42" s="117"/>
      <c r="AW42" s="124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</row>
    <row r="43" spans="1:118" ht="19.5" customHeight="1">
      <c r="A43" s="178"/>
      <c r="B43" s="178"/>
      <c r="C43" s="178"/>
      <c r="D43" s="179"/>
      <c r="E43" s="180"/>
      <c r="F43" s="180"/>
      <c r="G43" s="181"/>
      <c r="H43" s="181"/>
      <c r="I43" s="181"/>
      <c r="J43" s="181"/>
      <c r="K43" s="181"/>
      <c r="L43" s="181"/>
      <c r="M43" s="181"/>
      <c r="N43" s="181"/>
      <c r="O43" s="180"/>
      <c r="P43" s="180"/>
      <c r="Q43" s="180"/>
      <c r="R43" s="179"/>
      <c r="S43" s="182"/>
      <c r="T43" s="182"/>
      <c r="U43" s="182"/>
      <c r="V43" s="179"/>
      <c r="W43" s="179"/>
      <c r="X43" s="179"/>
      <c r="Y43" s="179"/>
      <c r="Z43" s="179"/>
      <c r="AA43" s="181"/>
      <c r="AB43" s="182"/>
      <c r="AC43" s="179"/>
      <c r="AD43" s="179"/>
      <c r="AE43" s="179"/>
      <c r="AF43" s="117"/>
      <c r="AG43" s="117"/>
      <c r="AH43" s="117"/>
      <c r="AN43" s="117"/>
      <c r="AO43" s="117"/>
      <c r="AP43" s="117"/>
      <c r="AQ43" s="117"/>
      <c r="AR43" s="117"/>
      <c r="AS43" s="117"/>
      <c r="AT43" s="124"/>
      <c r="AU43" s="117"/>
      <c r="AV43" s="117"/>
      <c r="AW43" s="124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</row>
    <row r="44" spans="1:118" ht="19.5" customHeight="1">
      <c r="A44" s="178"/>
      <c r="B44" s="178"/>
      <c r="C44" s="178"/>
      <c r="D44" s="179"/>
      <c r="E44" s="180"/>
      <c r="F44" s="180"/>
      <c r="G44" s="181"/>
      <c r="H44" s="181"/>
      <c r="I44" s="181"/>
      <c r="J44" s="181"/>
      <c r="K44" s="181"/>
      <c r="L44" s="181"/>
      <c r="M44" s="181"/>
      <c r="N44" s="181"/>
      <c r="O44" s="180"/>
      <c r="P44" s="180"/>
      <c r="Q44" s="180"/>
      <c r="R44" s="179"/>
      <c r="S44" s="182"/>
      <c r="T44" s="182"/>
      <c r="U44" s="182"/>
      <c r="V44" s="179"/>
      <c r="W44" s="179"/>
      <c r="X44" s="179"/>
      <c r="Y44" s="179"/>
      <c r="Z44" s="179"/>
      <c r="AA44" s="181"/>
      <c r="AB44" s="182"/>
      <c r="AC44" s="179"/>
      <c r="AD44" s="179"/>
      <c r="AE44" s="179"/>
      <c r="AF44" s="117"/>
      <c r="AG44" s="117"/>
      <c r="AH44" s="117"/>
      <c r="AN44" s="117"/>
      <c r="AO44" s="117"/>
      <c r="AP44" s="117"/>
      <c r="AQ44" s="117"/>
      <c r="AR44" s="117"/>
      <c r="AS44" s="117"/>
      <c r="AT44" s="124"/>
      <c r="AU44" s="117"/>
      <c r="AV44" s="117"/>
      <c r="AW44" s="124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</row>
    <row r="45" spans="1:118" ht="19.5" customHeight="1">
      <c r="A45" s="178"/>
      <c r="B45" s="178"/>
      <c r="C45" s="178"/>
      <c r="D45" s="179"/>
      <c r="E45" s="180"/>
      <c r="F45" s="180"/>
      <c r="G45" s="181"/>
      <c r="H45" s="181"/>
      <c r="I45" s="181"/>
      <c r="J45" s="181"/>
      <c r="K45" s="181"/>
      <c r="L45" s="181"/>
      <c r="M45" s="181"/>
      <c r="N45" s="181"/>
      <c r="O45" s="180"/>
      <c r="P45" s="180"/>
      <c r="Q45" s="180"/>
      <c r="R45" s="179"/>
      <c r="S45" s="182"/>
      <c r="T45" s="182"/>
      <c r="U45" s="182"/>
      <c r="V45" s="179"/>
      <c r="W45" s="179"/>
      <c r="X45" s="179"/>
      <c r="Y45" s="179"/>
      <c r="Z45" s="179"/>
      <c r="AA45" s="181"/>
      <c r="AB45" s="182"/>
      <c r="AC45" s="179"/>
      <c r="AD45" s="179"/>
      <c r="AE45" s="179"/>
      <c r="AF45" s="117"/>
      <c r="AG45" s="117"/>
      <c r="AH45" s="117"/>
      <c r="AN45" s="117"/>
      <c r="AO45" s="117"/>
      <c r="AP45" s="117"/>
      <c r="AQ45" s="117"/>
      <c r="AR45" s="117"/>
      <c r="AS45" s="117"/>
      <c r="AT45" s="124"/>
      <c r="AU45" s="117"/>
      <c r="AV45" s="117"/>
      <c r="AW45" s="124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</row>
  </sheetData>
  <mergeCells count="126">
    <mergeCell ref="A2:DM2"/>
    <mergeCell ref="DK5:DK6"/>
    <mergeCell ref="DL5:DL6"/>
    <mergeCell ref="DM5:DM6"/>
    <mergeCell ref="DG5:DG6"/>
    <mergeCell ref="DH5:DH6"/>
    <mergeCell ref="DI5:DI6"/>
    <mergeCell ref="DJ5:DJ6"/>
    <mergeCell ref="DC5:DC6"/>
    <mergeCell ref="DD5:DD6"/>
    <mergeCell ref="DE5:DE6"/>
    <mergeCell ref="DF5:DF6"/>
    <mergeCell ref="CY5:CY6"/>
    <mergeCell ref="CZ5:CZ6"/>
    <mergeCell ref="DA5:DA6"/>
    <mergeCell ref="DB5:DB6"/>
    <mergeCell ref="CU5:CU6"/>
    <mergeCell ref="CV5:CV6"/>
    <mergeCell ref="CW5:CW6"/>
    <mergeCell ref="CX5:CX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M5:AM6"/>
    <mergeCell ref="AN5:AN6"/>
    <mergeCell ref="AO5:AO6"/>
    <mergeCell ref="AP5:AP6"/>
    <mergeCell ref="AI5:AI6"/>
    <mergeCell ref="AJ5:AJ6"/>
    <mergeCell ref="AK5:AK6"/>
    <mergeCell ref="AL5:AL6"/>
    <mergeCell ref="AE5:AE6"/>
    <mergeCell ref="AF5:AF6"/>
    <mergeCell ref="AG5:AG6"/>
    <mergeCell ref="AH5:AH6"/>
    <mergeCell ref="AA5:AA6"/>
    <mergeCell ref="AB5:AB6"/>
    <mergeCell ref="AC5:AC6"/>
    <mergeCell ref="AD5:AD6"/>
    <mergeCell ref="W5:W6"/>
    <mergeCell ref="X5:X6"/>
    <mergeCell ref="Y5:Y6"/>
    <mergeCell ref="Z5:Z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BO4:BS4"/>
    <mergeCell ref="BT4:BX4"/>
    <mergeCell ref="BY4:CA4"/>
    <mergeCell ref="CB4:CD4"/>
    <mergeCell ref="A4:D4"/>
    <mergeCell ref="F4:P4"/>
    <mergeCell ref="Q4:AW4"/>
    <mergeCell ref="AX4:BN4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horizontalDpi="600" verticalDpi="600" orientation="landscape" paperSize="9" scale="12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20"/>
      <c r="D1" s="19"/>
      <c r="E1" s="19"/>
      <c r="F1" s="21" t="s">
        <v>240</v>
      </c>
      <c r="G1" s="30"/>
    </row>
    <row r="2" spans="1:7" ht="25.5" customHeight="1">
      <c r="A2" s="39" t="s">
        <v>241</v>
      </c>
      <c r="B2" s="40"/>
      <c r="C2" s="40"/>
      <c r="D2" s="40"/>
      <c r="E2" s="40"/>
      <c r="F2" s="40"/>
      <c r="G2" s="30"/>
    </row>
    <row r="3" spans="1:7" ht="19.5" customHeight="1">
      <c r="A3" s="2" t="s">
        <v>322</v>
      </c>
      <c r="B3" s="2"/>
      <c r="C3" s="2"/>
      <c r="D3" s="22"/>
      <c r="E3" s="22"/>
      <c r="F3" s="4" t="s">
        <v>4</v>
      </c>
      <c r="G3" s="30"/>
    </row>
    <row r="4" spans="1:7" ht="19.5" customHeight="1">
      <c r="A4" s="41" t="s">
        <v>242</v>
      </c>
      <c r="B4" s="41"/>
      <c r="C4" s="42"/>
      <c r="D4" s="197" t="s">
        <v>83</v>
      </c>
      <c r="E4" s="197"/>
      <c r="F4" s="197"/>
      <c r="G4" s="30"/>
    </row>
    <row r="5" spans="1:7" ht="19.5" customHeight="1">
      <c r="A5" s="125" t="s">
        <v>67</v>
      </c>
      <c r="B5" s="126"/>
      <c r="C5" s="197" t="s">
        <v>149</v>
      </c>
      <c r="D5" s="197" t="s">
        <v>59</v>
      </c>
      <c r="E5" s="134" t="s">
        <v>243</v>
      </c>
      <c r="F5" s="215" t="s">
        <v>244</v>
      </c>
      <c r="G5" s="30"/>
    </row>
    <row r="6" spans="1:7" ht="33.75" customHeight="1">
      <c r="A6" s="11" t="s">
        <v>77</v>
      </c>
      <c r="B6" s="12" t="s">
        <v>78</v>
      </c>
      <c r="C6" s="133"/>
      <c r="D6" s="133"/>
      <c r="E6" s="135"/>
      <c r="F6" s="216"/>
      <c r="G6" s="30"/>
    </row>
    <row r="7" spans="1:7" ht="19.5" customHeight="1">
      <c r="A7" s="183"/>
      <c r="B7" s="183"/>
      <c r="C7" s="94" t="s">
        <v>332</v>
      </c>
      <c r="D7" s="184">
        <f aca="true" t="shared" si="0" ref="D7:D12">E7+F7</f>
        <v>1936.46</v>
      </c>
      <c r="E7" s="185">
        <f>E8+E9+E10+E11+E12</f>
        <v>1660.8</v>
      </c>
      <c r="F7" s="185">
        <f>F8+F9+F10+F11+F12</f>
        <v>275.66</v>
      </c>
      <c r="G7" s="38"/>
    </row>
    <row r="8" spans="1:7" ht="19.5" customHeight="1">
      <c r="A8" s="128">
        <v>201</v>
      </c>
      <c r="B8" s="128" t="s">
        <v>309</v>
      </c>
      <c r="C8" s="127" t="s">
        <v>333</v>
      </c>
      <c r="D8" s="92">
        <f t="shared" si="0"/>
        <v>1315.8899999999999</v>
      </c>
      <c r="E8" s="92">
        <v>1094.12</v>
      </c>
      <c r="F8" s="92">
        <v>221.77</v>
      </c>
      <c r="G8" s="30"/>
    </row>
    <row r="9" spans="1:7" ht="19.5" customHeight="1">
      <c r="A9" s="128" t="s">
        <v>312</v>
      </c>
      <c r="B9" s="128" t="s">
        <v>309</v>
      </c>
      <c r="C9" s="127" t="s">
        <v>334</v>
      </c>
      <c r="D9" s="92">
        <f t="shared" si="0"/>
        <v>127.49</v>
      </c>
      <c r="E9" s="92">
        <v>104.19</v>
      </c>
      <c r="F9" s="92">
        <v>23.3</v>
      </c>
      <c r="G9" s="35"/>
    </row>
    <row r="10" spans="1:7" ht="19.5" customHeight="1">
      <c r="A10" s="128" t="s">
        <v>317</v>
      </c>
      <c r="B10" s="128" t="s">
        <v>318</v>
      </c>
      <c r="C10" s="127" t="s">
        <v>335</v>
      </c>
      <c r="D10" s="92">
        <f t="shared" si="0"/>
        <v>221.96</v>
      </c>
      <c r="E10" s="92">
        <v>191.37</v>
      </c>
      <c r="F10" s="92">
        <v>30.59</v>
      </c>
      <c r="G10" s="35"/>
    </row>
    <row r="11" spans="1:7" ht="19.5" customHeight="1">
      <c r="A11" s="128" t="s">
        <v>317</v>
      </c>
      <c r="B11" s="128" t="s">
        <v>318</v>
      </c>
      <c r="C11" s="127" t="s">
        <v>336</v>
      </c>
      <c r="D11" s="92">
        <f t="shared" si="0"/>
        <v>134.96</v>
      </c>
      <c r="E11" s="92">
        <v>134.96</v>
      </c>
      <c r="F11" s="92"/>
      <c r="G11" s="35"/>
    </row>
    <row r="12" spans="1:7" ht="19.5" customHeight="1">
      <c r="A12" s="128" t="s">
        <v>319</v>
      </c>
      <c r="B12" s="128" t="s">
        <v>320</v>
      </c>
      <c r="C12" s="127" t="s">
        <v>321</v>
      </c>
      <c r="D12" s="92">
        <f t="shared" si="0"/>
        <v>136.16</v>
      </c>
      <c r="E12" s="92">
        <v>136.16</v>
      </c>
      <c r="F12" s="92"/>
      <c r="G12" s="35"/>
    </row>
    <row r="13" spans="1:7" ht="19.5" customHeight="1">
      <c r="A13" s="35"/>
      <c r="B13" s="35"/>
      <c r="C13" s="37"/>
      <c r="D13" s="35"/>
      <c r="E13" s="35"/>
      <c r="F13" s="35"/>
      <c r="G13" s="35"/>
    </row>
    <row r="14" spans="1:7" ht="19.5" customHeight="1">
      <c r="A14" s="35"/>
      <c r="B14" s="35"/>
      <c r="C14" s="37"/>
      <c r="D14" s="35"/>
      <c r="E14" s="35"/>
      <c r="F14" s="35"/>
      <c r="G14" s="35"/>
    </row>
    <row r="15" spans="1:7" ht="19.5" customHeight="1">
      <c r="A15" s="35"/>
      <c r="B15" s="35"/>
      <c r="C15" s="37"/>
      <c r="D15" s="35"/>
      <c r="E15" s="35"/>
      <c r="F15" s="35"/>
      <c r="G15" s="35"/>
    </row>
    <row r="16" spans="1:7" ht="19.5" customHeight="1">
      <c r="A16" s="35"/>
      <c r="B16" s="35"/>
      <c r="C16" s="37"/>
      <c r="D16" s="35"/>
      <c r="E16" s="35"/>
      <c r="F16" s="35"/>
      <c r="G16" s="35"/>
    </row>
    <row r="17" spans="1:7" ht="19.5" customHeight="1">
      <c r="A17" s="35"/>
      <c r="B17" s="35"/>
      <c r="C17" s="37"/>
      <c r="D17" s="35"/>
      <c r="E17" s="35"/>
      <c r="F17" s="35"/>
      <c r="G17" s="35"/>
    </row>
    <row r="18" spans="1:7" ht="19.5" customHeight="1">
      <c r="A18" s="35"/>
      <c r="B18" s="35"/>
      <c r="C18" s="37"/>
      <c r="D18" s="35"/>
      <c r="E18" s="35"/>
      <c r="F18" s="35"/>
      <c r="G18" s="35"/>
    </row>
    <row r="19" spans="1:7" ht="19.5" customHeight="1">
      <c r="A19" s="35"/>
      <c r="B19" s="35"/>
      <c r="C19" s="37"/>
      <c r="D19" s="35"/>
      <c r="E19" s="35"/>
      <c r="F19" s="35"/>
      <c r="G19" s="35"/>
    </row>
    <row r="20" spans="1:7" ht="19.5" customHeight="1">
      <c r="A20" s="35"/>
      <c r="B20" s="35"/>
      <c r="C20" s="37"/>
      <c r="D20" s="35"/>
      <c r="E20" s="35"/>
      <c r="F20" s="35"/>
      <c r="G20" s="35"/>
    </row>
    <row r="21" spans="1:7" ht="19.5" customHeight="1">
      <c r="A21" s="35"/>
      <c r="B21" s="35"/>
      <c r="C21" s="37"/>
      <c r="D21" s="35"/>
      <c r="E21" s="35"/>
      <c r="F21" s="35"/>
      <c r="G21" s="35"/>
    </row>
    <row r="22" spans="1:7" ht="19.5" customHeight="1">
      <c r="A22" s="35"/>
      <c r="B22" s="35"/>
      <c r="C22" s="37"/>
      <c r="D22" s="35"/>
      <c r="E22" s="35"/>
      <c r="F22" s="35"/>
      <c r="G22" s="35"/>
    </row>
  </sheetData>
  <mergeCells count="5">
    <mergeCell ref="D4:F4"/>
    <mergeCell ref="C5:C6"/>
    <mergeCell ref="D5:D6"/>
    <mergeCell ref="E5:E6"/>
    <mergeCell ref="F5:F6"/>
  </mergeCells>
  <printOptions horizontalCentered="1"/>
  <pageMargins left="0.5895833333333333" right="0.5895833333333333" top="0.5895833333333333" bottom="0.5895833333333333" header="0.5895833333333333" footer="0.38958333333333334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"/>
  <sheetViews>
    <sheetView showGridLines="0" showZeros="0" workbookViewId="0" topLeftCell="A1">
      <selection activeCell="J7" sqref="J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131" t="s">
        <v>245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</row>
    <row r="2" spans="1:243" ht="19.5" customHeight="1">
      <c r="A2" s="196" t="s">
        <v>246</v>
      </c>
      <c r="B2" s="196"/>
      <c r="C2" s="196"/>
      <c r="D2" s="196"/>
      <c r="E2" s="196"/>
      <c r="F2" s="196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</row>
    <row r="3" spans="1:243" ht="19.5" customHeight="1">
      <c r="A3" s="2" t="s">
        <v>322</v>
      </c>
      <c r="B3" s="2"/>
      <c r="C3" s="2"/>
      <c r="D3" s="2"/>
      <c r="E3" s="2"/>
      <c r="F3" s="4" t="s">
        <v>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</row>
    <row r="4" spans="1:243" ht="19.5" customHeight="1">
      <c r="A4" s="8" t="s">
        <v>67</v>
      </c>
      <c r="B4" s="9"/>
      <c r="C4" s="10"/>
      <c r="D4" s="217" t="s">
        <v>68</v>
      </c>
      <c r="E4" s="198" t="s">
        <v>247</v>
      </c>
      <c r="F4" s="134" t="s">
        <v>70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</row>
    <row r="5" spans="1:243" ht="19.5" customHeight="1">
      <c r="A5" s="11" t="s">
        <v>77</v>
      </c>
      <c r="B5" s="11" t="s">
        <v>78</v>
      </c>
      <c r="C5" s="12" t="s">
        <v>79</v>
      </c>
      <c r="D5" s="217"/>
      <c r="E5" s="198"/>
      <c r="F5" s="134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</row>
    <row r="6" spans="1:243" ht="19.5" customHeight="1">
      <c r="A6" s="94"/>
      <c r="B6" s="94"/>
      <c r="C6" s="94"/>
      <c r="D6" s="186" t="s">
        <v>337</v>
      </c>
      <c r="E6" s="186" t="s">
        <v>332</v>
      </c>
      <c r="F6" s="187">
        <v>279.05</v>
      </c>
      <c r="G6" s="1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</row>
    <row r="7" spans="1:243" ht="19.5" customHeight="1">
      <c r="A7" s="129">
        <v>201</v>
      </c>
      <c r="B7" s="95" t="s">
        <v>346</v>
      </c>
      <c r="C7" s="95" t="s">
        <v>271</v>
      </c>
      <c r="D7" s="186" t="s">
        <v>337</v>
      </c>
      <c r="E7" s="130" t="s">
        <v>338</v>
      </c>
      <c r="F7" s="123">
        <v>16.2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19.5" customHeight="1">
      <c r="A8" s="129">
        <v>201</v>
      </c>
      <c r="B8" s="95" t="s">
        <v>346</v>
      </c>
      <c r="C8" s="95" t="s">
        <v>271</v>
      </c>
      <c r="D8" s="186" t="s">
        <v>337</v>
      </c>
      <c r="E8" s="130" t="s">
        <v>339</v>
      </c>
      <c r="F8" s="105">
        <v>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19.5" customHeight="1">
      <c r="A9" s="129">
        <v>201</v>
      </c>
      <c r="B9" s="95" t="s">
        <v>346</v>
      </c>
      <c r="C9" s="95" t="s">
        <v>271</v>
      </c>
      <c r="D9" s="186" t="s">
        <v>337</v>
      </c>
      <c r="E9" s="130" t="s">
        <v>340</v>
      </c>
      <c r="F9" s="105">
        <v>16.2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19.5" customHeight="1">
      <c r="A10" s="129">
        <v>201</v>
      </c>
      <c r="B10" s="95" t="s">
        <v>346</v>
      </c>
      <c r="C10" s="95" t="s">
        <v>271</v>
      </c>
      <c r="D10" s="186" t="s">
        <v>337</v>
      </c>
      <c r="E10" s="130" t="s">
        <v>341</v>
      </c>
      <c r="F10" s="105">
        <v>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19.5" customHeight="1">
      <c r="A11" s="129">
        <v>201</v>
      </c>
      <c r="B11" s="95" t="s">
        <v>346</v>
      </c>
      <c r="C11" s="95" t="s">
        <v>271</v>
      </c>
      <c r="D11" s="186" t="s">
        <v>337</v>
      </c>
      <c r="E11" s="130" t="s">
        <v>342</v>
      </c>
      <c r="F11" s="105">
        <v>189.65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19.5" customHeight="1">
      <c r="A12" s="129">
        <v>201</v>
      </c>
      <c r="B12" s="95" t="s">
        <v>346</v>
      </c>
      <c r="C12" s="95" t="s">
        <v>271</v>
      </c>
      <c r="D12" s="186" t="s">
        <v>337</v>
      </c>
      <c r="E12" s="130" t="s">
        <v>343</v>
      </c>
      <c r="F12" s="105">
        <v>10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9.5" customHeight="1">
      <c r="A13" s="129">
        <v>201</v>
      </c>
      <c r="B13" s="95" t="s">
        <v>346</v>
      </c>
      <c r="C13" s="95" t="s">
        <v>271</v>
      </c>
      <c r="D13" s="186" t="s">
        <v>337</v>
      </c>
      <c r="E13" s="130" t="s">
        <v>344</v>
      </c>
      <c r="F13" s="105">
        <v>9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9.5" customHeight="1">
      <c r="A14" s="129">
        <v>201</v>
      </c>
      <c r="B14" s="95" t="s">
        <v>346</v>
      </c>
      <c r="C14" s="95" t="s">
        <v>271</v>
      </c>
      <c r="D14" s="186" t="s">
        <v>337</v>
      </c>
      <c r="E14" s="130" t="s">
        <v>345</v>
      </c>
      <c r="F14" s="105">
        <v>20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9.5" customHeight="1">
      <c r="A15" s="15"/>
      <c r="B15" s="15"/>
      <c r="C15" s="15"/>
      <c r="D15" s="15"/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9.5" customHeight="1">
      <c r="A16" s="15"/>
      <c r="B16" s="15"/>
      <c r="C16" s="15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9.5" customHeight="1">
      <c r="A17" s="15"/>
      <c r="B17" s="15"/>
      <c r="C17" s="15"/>
      <c r="D17" s="16"/>
      <c r="E17" s="16"/>
      <c r="F17" s="16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9.5" customHeight="1">
      <c r="A18" s="15"/>
      <c r="B18" s="15"/>
      <c r="C18" s="15"/>
      <c r="D18" s="15"/>
      <c r="E18" s="15"/>
      <c r="F18" s="1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19.5" customHeight="1">
      <c r="A19" s="15"/>
      <c r="B19" s="15"/>
      <c r="C19" s="15"/>
      <c r="D19" s="15"/>
      <c r="E19" s="188"/>
      <c r="F19" s="16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19.5" customHeight="1">
      <c r="A20" s="15"/>
      <c r="B20" s="15"/>
      <c r="C20" s="15"/>
      <c r="D20" s="15"/>
      <c r="E20" s="188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19.5" customHeight="1">
      <c r="A21" s="15"/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19.5" customHeight="1">
      <c r="A22" s="15"/>
      <c r="B22" s="15"/>
      <c r="C22" s="15"/>
      <c r="D22" s="15"/>
      <c r="E22" s="189"/>
      <c r="F22" s="16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19.5" customHeight="1">
      <c r="A23" s="18"/>
      <c r="B23" s="18"/>
      <c r="C23" s="18"/>
      <c r="D23" s="18"/>
      <c r="E23" s="190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19.5" customHeight="1">
      <c r="A24" s="151"/>
      <c r="B24" s="151"/>
      <c r="C24" s="151"/>
      <c r="D24" s="151"/>
      <c r="E24" s="151"/>
      <c r="F24" s="17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8"/>
      <c r="B25" s="18"/>
      <c r="C25" s="18"/>
      <c r="D25" s="18"/>
      <c r="E25" s="18"/>
      <c r="F25" s="1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3"/>
      <c r="E26" s="43"/>
      <c r="F26" s="1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17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3"/>
      <c r="E28" s="43"/>
      <c r="F28" s="17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3"/>
      <c r="E29" s="43"/>
      <c r="F29" s="17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17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3"/>
      <c r="F31" s="17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3"/>
      <c r="F32" s="17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17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3"/>
      <c r="F34" s="17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3"/>
      <c r="B35" s="43"/>
      <c r="C35" s="43"/>
      <c r="D35" s="43"/>
      <c r="E35" s="43"/>
      <c r="F35" s="1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</sheetData>
  <mergeCells count="4">
    <mergeCell ref="A2:F2"/>
    <mergeCell ref="D4:D5"/>
    <mergeCell ref="E4:E5"/>
    <mergeCell ref="F4:F5"/>
  </mergeCells>
  <printOptions horizontalCentered="1"/>
  <pageMargins left="0.5895833333333333" right="0.5895833333333333" top="0.5895833333333333" bottom="0.5895833333333333" header="0.5895833333333333" footer="0.38958333333333334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马瑞晨</dc:creator>
  <cp:keywords/>
  <dc:description/>
  <cp:lastModifiedBy>李丹丹</cp:lastModifiedBy>
  <cp:lastPrinted>2018-02-24T01:59:05Z</cp:lastPrinted>
  <dcterms:created xsi:type="dcterms:W3CDTF">2018-02-06T01:00:29Z</dcterms:created>
  <dcterms:modified xsi:type="dcterms:W3CDTF">2018-02-26T03:00:48Z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